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suario\Documents\PARA YESI\13\"/>
    </mc:Choice>
  </mc:AlternateContent>
  <xr:revisionPtr revIDLastSave="0" documentId="8_{96954AF2-E5F8-4825-AEEE-AA8ACFF5425E}" xr6:coauthVersionLast="47" xr6:coauthVersionMax="47" xr10:uidLastSave="{00000000-0000-0000-0000-000000000000}"/>
  <bookViews>
    <workbookView xWindow="-120" yWindow="-120" windowWidth="29040" windowHeight="15840" xr2:uid="{00000000-000D-0000-FFFF-FFFF00000000}"/>
  </bookViews>
  <sheets>
    <sheet name="OP-1 (2)" sheetId="6" r:id="rId1"/>
  </sheets>
  <externalReferences>
    <externalReference r:id="rId2"/>
    <externalReference r:id="rId3"/>
    <externalReference r:id="rId4"/>
  </externalReferences>
  <definedNames>
    <definedName name="_xlnm.Print_Area" localSheetId="0">'OP-1 (2)'!$A$1:$M$834</definedName>
    <definedName name="CUMPLE" localSheetId="0">#REF!</definedName>
    <definedName name="CUMPLE">#REF!</definedName>
    <definedName name="DI">[1]Datos!$B$102:$B$109</definedName>
    <definedName name="DIM" localSheetId="0">#REF!</definedName>
    <definedName name="DIM">#REF!</definedName>
    <definedName name="EyO">[2]Dictamen!$B$16:$C$1012</definedName>
    <definedName name="G.I.">[3]LISTAS!$D$4:$D$9</definedName>
    <definedName name="GENERAL" localSheetId="0">#REF!</definedName>
    <definedName name="GENERAL">#REF!</definedName>
    <definedName name="GI">[1]Datos!$B$95:$B$99</definedName>
    <definedName name="OPINION">[2]Dictamen!$B$6:$C$11</definedName>
    <definedName name="PRODIM" localSheetId="0">'[3]ANEXO 4'!#REF!</definedName>
    <definedName name="PRODIM">'[3]ANEXO 4'!#REF!</definedName>
    <definedName name="PRODIMDF">[3]LISTAS!$B$4:$B$11</definedName>
    <definedName name="Rubro">[1]Datos!$M$2:$M$8</definedName>
    <definedName name="rvtwgwt4c" localSheetId="0">#REF!</definedName>
    <definedName name="rvtwgwt4c">#REF!</definedName>
    <definedName name="S" localSheetId="0">#REF!</definedName>
    <definedName name="S">#REF!</definedName>
    <definedName name="SDD" localSheetId="0">#REF!</definedName>
    <definedName name="SDD">#REF!</definedName>
    <definedName name="SiNo">'[1]Anexo 4A'!$X$2:$X$3</definedName>
    <definedName name="_xlnm.Print_Titles" localSheetId="0">'OP-1 (2)'!$1:$9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6" l="1"/>
  <c r="F106" i="6" s="1"/>
  <c r="I786" i="6"/>
  <c r="H786" i="6"/>
  <c r="G786" i="6"/>
  <c r="F785" i="6"/>
  <c r="F786" i="6" s="1"/>
  <c r="I763" i="6"/>
  <c r="H763" i="6"/>
  <c r="G763" i="6"/>
  <c r="F762" i="6"/>
  <c r="F763" i="6" s="1"/>
  <c r="I758" i="6"/>
  <c r="H758" i="6"/>
  <c r="G758" i="6"/>
  <c r="F757" i="6"/>
  <c r="F755" i="6"/>
  <c r="F754" i="6"/>
  <c r="F753" i="6"/>
  <c r="I749" i="6"/>
  <c r="H749" i="6"/>
  <c r="G749" i="6"/>
  <c r="F748" i="6"/>
  <c r="F738" i="6"/>
  <c r="F737" i="6"/>
  <c r="F736" i="6"/>
  <c r="F734" i="6"/>
  <c r="F733" i="6"/>
  <c r="F732" i="6"/>
  <c r="F731" i="6"/>
  <c r="F730" i="6"/>
  <c r="F729" i="6"/>
  <c r="F728" i="6"/>
  <c r="F716" i="6"/>
  <c r="F715" i="6"/>
  <c r="F714" i="6"/>
  <c r="F713" i="6"/>
  <c r="F712" i="6"/>
  <c r="F711" i="6"/>
  <c r="F710" i="6"/>
  <c r="F709" i="6"/>
  <c r="F708" i="6"/>
  <c r="F707" i="6"/>
  <c r="F697" i="6"/>
  <c r="F696" i="6"/>
  <c r="F695" i="6"/>
  <c r="F694" i="6"/>
  <c r="F693" i="6"/>
  <c r="F692" i="6"/>
  <c r="F691" i="6"/>
  <c r="F690" i="6"/>
  <c r="F689" i="6"/>
  <c r="F679" i="6"/>
  <c r="F678" i="6"/>
  <c r="F677" i="6"/>
  <c r="F676" i="6"/>
  <c r="F675" i="6"/>
  <c r="F674" i="6"/>
  <c r="F673" i="6"/>
  <c r="F672" i="6"/>
  <c r="F671" i="6"/>
  <c r="F670" i="6"/>
  <c r="F657" i="6"/>
  <c r="F656" i="6"/>
  <c r="F655" i="6"/>
  <c r="F654" i="6"/>
  <c r="F653" i="6"/>
  <c r="F652" i="6"/>
  <c r="F651" i="6"/>
  <c r="F650" i="6"/>
  <c r="F637" i="6"/>
  <c r="F636" i="6"/>
  <c r="F635" i="6"/>
  <c r="F634" i="6"/>
  <c r="F633" i="6"/>
  <c r="F632" i="6"/>
  <c r="F631" i="6"/>
  <c r="F630" i="6"/>
  <c r="F629" i="6"/>
  <c r="F618" i="6"/>
  <c r="I614" i="6"/>
  <c r="H614" i="6"/>
  <c r="G614" i="6"/>
  <c r="F613" i="6"/>
  <c r="F614" i="6" s="1"/>
  <c r="I609" i="6"/>
  <c r="H609" i="6"/>
  <c r="G609" i="6"/>
  <c r="F608" i="6"/>
  <c r="F607" i="6"/>
  <c r="F606" i="6"/>
  <c r="F605" i="6"/>
  <c r="F604" i="6"/>
  <c r="F603" i="6"/>
  <c r="F592" i="6"/>
  <c r="F591" i="6"/>
  <c r="F590" i="6"/>
  <c r="F589" i="6"/>
  <c r="F588" i="6"/>
  <c r="F587" i="6"/>
  <c r="F586" i="6"/>
  <c r="I582" i="6"/>
  <c r="H582" i="6"/>
  <c r="G582" i="6"/>
  <c r="F581" i="6"/>
  <c r="F579" i="6"/>
  <c r="I564" i="6"/>
  <c r="H564" i="6"/>
  <c r="G564" i="6"/>
  <c r="F563" i="6"/>
  <c r="F564" i="6" s="1"/>
  <c r="I559" i="6"/>
  <c r="H559" i="6"/>
  <c r="G559" i="6"/>
  <c r="F558" i="6"/>
  <c r="F557" i="6"/>
  <c r="F556" i="6"/>
  <c r="I552" i="6"/>
  <c r="H552" i="6"/>
  <c r="G552" i="6"/>
  <c r="F551" i="6"/>
  <c r="F549" i="6"/>
  <c r="F548" i="6"/>
  <c r="I529" i="6"/>
  <c r="H529" i="6"/>
  <c r="G529" i="6"/>
  <c r="F528" i="6"/>
  <c r="F527" i="6"/>
  <c r="F526" i="6"/>
  <c r="F525" i="6"/>
  <c r="F524" i="6"/>
  <c r="F523" i="6"/>
  <c r="F522" i="6"/>
  <c r="F521" i="6"/>
  <c r="F520" i="6"/>
  <c r="F519" i="6"/>
  <c r="F506" i="6"/>
  <c r="F505" i="6"/>
  <c r="F504" i="6"/>
  <c r="F503" i="6"/>
  <c r="F502" i="6"/>
  <c r="F501" i="6"/>
  <c r="F500" i="6"/>
  <c r="I496" i="6"/>
  <c r="H496" i="6"/>
  <c r="G496" i="6"/>
  <c r="F495" i="6"/>
  <c r="F494" i="6"/>
  <c r="F481" i="6"/>
  <c r="F480" i="6"/>
  <c r="F479" i="6"/>
  <c r="F478" i="6"/>
  <c r="F477" i="6"/>
  <c r="F476" i="6"/>
  <c r="F475" i="6"/>
  <c r="F474" i="6"/>
  <c r="F473" i="6"/>
  <c r="F457" i="6"/>
  <c r="F456" i="6"/>
  <c r="F455" i="6"/>
  <c r="F454" i="6"/>
  <c r="F453" i="6"/>
  <c r="F452" i="6"/>
  <c r="F451" i="6"/>
  <c r="F450" i="6"/>
  <c r="F449" i="6"/>
  <c r="F436" i="6"/>
  <c r="F435" i="6"/>
  <c r="F434" i="6"/>
  <c r="F433" i="6"/>
  <c r="F432" i="6"/>
  <c r="F431" i="6"/>
  <c r="F430" i="6"/>
  <c r="F429" i="6"/>
  <c r="F416" i="6"/>
  <c r="F415" i="6"/>
  <c r="F414" i="6"/>
  <c r="F413" i="6"/>
  <c r="F412" i="6"/>
  <c r="F411" i="6"/>
  <c r="F410" i="6"/>
  <c r="I406" i="6"/>
  <c r="H406" i="6"/>
  <c r="G406" i="6"/>
  <c r="F405" i="6"/>
  <c r="F392" i="6"/>
  <c r="F391" i="6"/>
  <c r="I387" i="6"/>
  <c r="H387" i="6"/>
  <c r="G387" i="6"/>
  <c r="F386" i="6"/>
  <c r="F385" i="6"/>
  <c r="F384" i="6"/>
  <c r="I380" i="6"/>
  <c r="H380" i="6"/>
  <c r="G380" i="6"/>
  <c r="F379" i="6"/>
  <c r="F380" i="6" s="1"/>
  <c r="I363" i="6"/>
  <c r="I364" i="6" s="1"/>
  <c r="H363" i="6"/>
  <c r="H364" i="6" s="1"/>
  <c r="G363" i="6"/>
  <c r="G364" i="6" s="1"/>
  <c r="F362" i="6"/>
  <c r="F361" i="6"/>
  <c r="F360" i="6"/>
  <c r="I353" i="6"/>
  <c r="H353" i="6"/>
  <c r="G353" i="6"/>
  <c r="F352" i="6"/>
  <c r="F351" i="6"/>
  <c r="I347" i="6"/>
  <c r="H347" i="6"/>
  <c r="G347" i="6"/>
  <c r="F346" i="6"/>
  <c r="F347" i="6" s="1"/>
  <c r="I332" i="6"/>
  <c r="H332" i="6"/>
  <c r="G332" i="6"/>
  <c r="F331" i="6"/>
  <c r="F329" i="6"/>
  <c r="F328" i="6"/>
  <c r="F327" i="6"/>
  <c r="I323" i="6"/>
  <c r="H323" i="6"/>
  <c r="G323" i="6"/>
  <c r="F322" i="6"/>
  <c r="F323" i="6" s="1"/>
  <c r="I318" i="6"/>
  <c r="H318" i="6"/>
  <c r="G318" i="6"/>
  <c r="F317" i="6"/>
  <c r="F316" i="6"/>
  <c r="F303" i="6"/>
  <c r="I298" i="6"/>
  <c r="H298" i="6"/>
  <c r="G298" i="6"/>
  <c r="F297" i="6"/>
  <c r="F298" i="6" s="1"/>
  <c r="I293" i="6"/>
  <c r="H293" i="6"/>
  <c r="G293" i="6"/>
  <c r="F292" i="6"/>
  <c r="F293" i="6" s="1"/>
  <c r="I288" i="6"/>
  <c r="H288" i="6"/>
  <c r="G288" i="6"/>
  <c r="F287" i="6"/>
  <c r="F286" i="6"/>
  <c r="F285" i="6"/>
  <c r="I267" i="6"/>
  <c r="H267" i="6"/>
  <c r="G267" i="6"/>
  <c r="F266" i="6"/>
  <c r="F267" i="6" s="1"/>
  <c r="I262" i="6"/>
  <c r="H262" i="6"/>
  <c r="G262" i="6"/>
  <c r="F261" i="6"/>
  <c r="F262" i="6" s="1"/>
  <c r="I257" i="6"/>
  <c r="H257" i="6"/>
  <c r="G257" i="6"/>
  <c r="F256" i="6"/>
  <c r="F255" i="6"/>
  <c r="I248" i="6"/>
  <c r="I249" i="6" s="1"/>
  <c r="H248" i="6"/>
  <c r="H249" i="6" s="1"/>
  <c r="G248" i="6"/>
  <c r="G249" i="6" s="1"/>
  <c r="F247" i="6"/>
  <c r="F246" i="6"/>
  <c r="F236" i="6"/>
  <c r="F235" i="6"/>
  <c r="F234" i="6"/>
  <c r="F233" i="6"/>
  <c r="F232" i="6"/>
  <c r="F231" i="6"/>
  <c r="F230" i="6"/>
  <c r="F229" i="6"/>
  <c r="F228" i="6"/>
  <c r="F227" i="6"/>
  <c r="F226" i="6"/>
  <c r="F225" i="6"/>
  <c r="F224" i="6"/>
  <c r="F213" i="6"/>
  <c r="F212" i="6"/>
  <c r="F211" i="6"/>
  <c r="F210" i="6"/>
  <c r="F209" i="6"/>
  <c r="F208" i="6"/>
  <c r="F207" i="6"/>
  <c r="F206" i="6"/>
  <c r="F205" i="6"/>
  <c r="F204" i="6"/>
  <c r="F203" i="6"/>
  <c r="F202" i="6"/>
  <c r="F201" i="6"/>
  <c r="F189" i="6"/>
  <c r="F188" i="6"/>
  <c r="F187" i="6"/>
  <c r="F186" i="6"/>
  <c r="F185" i="6"/>
  <c r="F184" i="6"/>
  <c r="F183" i="6"/>
  <c r="F182" i="6"/>
  <c r="F181" i="6"/>
  <c r="F180" i="6"/>
  <c r="F179" i="6"/>
  <c r="F178" i="6"/>
  <c r="F165" i="6"/>
  <c r="F164" i="6"/>
  <c r="F163" i="6"/>
  <c r="F162" i="6"/>
  <c r="F161" i="6"/>
  <c r="F160" i="6"/>
  <c r="F159" i="6"/>
  <c r="F158" i="6"/>
  <c r="F157" i="6"/>
  <c r="F156" i="6"/>
  <c r="F155" i="6"/>
  <c r="F154" i="6"/>
  <c r="F142" i="6"/>
  <c r="F141" i="6"/>
  <c r="F140" i="6"/>
  <c r="F139" i="6"/>
  <c r="F138" i="6"/>
  <c r="F137" i="6"/>
  <c r="F136" i="6"/>
  <c r="F134" i="6"/>
  <c r="F133" i="6"/>
  <c r="F132" i="6"/>
  <c r="F131" i="6"/>
  <c r="F123" i="6"/>
  <c r="F122" i="6"/>
  <c r="F121" i="6"/>
  <c r="F120" i="6"/>
  <c r="F119" i="6"/>
  <c r="I112" i="6"/>
  <c r="H112" i="6"/>
  <c r="G112" i="6"/>
  <c r="F111" i="6"/>
  <c r="F112" i="6" s="1"/>
  <c r="I107" i="6"/>
  <c r="I113" i="6" s="1"/>
  <c r="H107" i="6"/>
  <c r="H113" i="6" s="1"/>
  <c r="F93" i="6"/>
  <c r="F92" i="6"/>
  <c r="F91" i="6"/>
  <c r="F90" i="6"/>
  <c r="F89" i="6"/>
  <c r="F88" i="6"/>
  <c r="F87" i="6"/>
  <c r="F86" i="6"/>
  <c r="F85" i="6"/>
  <c r="F84" i="6"/>
  <c r="F71" i="6"/>
  <c r="F70" i="6"/>
  <c r="F69" i="6"/>
  <c r="F68" i="6"/>
  <c r="F67" i="6"/>
  <c r="F65" i="6"/>
  <c r="F63" i="6"/>
  <c r="F62" i="6"/>
  <c r="F61" i="6"/>
  <c r="F57" i="6"/>
  <c r="F56" i="6"/>
  <c r="F55" i="6"/>
  <c r="F54" i="6"/>
  <c r="F53" i="6"/>
  <c r="F51" i="6"/>
  <c r="I45" i="6"/>
  <c r="I46" i="6" s="1"/>
  <c r="H45" i="6"/>
  <c r="H46" i="6" s="1"/>
  <c r="G45" i="6"/>
  <c r="G46" i="6" s="1"/>
  <c r="F44" i="6"/>
  <c r="F45" i="6" s="1"/>
  <c r="F46" i="6" s="1"/>
  <c r="I30" i="6"/>
  <c r="H30" i="6"/>
  <c r="G30" i="6"/>
  <c r="F29" i="6"/>
  <c r="F28" i="6"/>
  <c r="F26" i="6"/>
  <c r="F25" i="6"/>
  <c r="I21" i="6"/>
  <c r="H21" i="6"/>
  <c r="G21" i="6"/>
  <c r="F20" i="6"/>
  <c r="F19" i="6"/>
  <c r="I15" i="6"/>
  <c r="H15" i="6"/>
  <c r="G15" i="6"/>
  <c r="F14" i="6"/>
  <c r="F15" i="6" s="1"/>
  <c r="F248" i="6" l="1"/>
  <c r="F249" i="6" s="1"/>
  <c r="F288" i="6"/>
  <c r="F406" i="6"/>
  <c r="F552" i="6"/>
  <c r="F582" i="6"/>
  <c r="G107" i="6"/>
  <c r="G113" i="6" s="1"/>
  <c r="G764" i="6"/>
  <c r="G788" i="6" s="1"/>
  <c r="F363" i="6"/>
  <c r="F364" i="6" s="1"/>
  <c r="F609" i="6"/>
  <c r="H764" i="6"/>
  <c r="F758" i="6"/>
  <c r="I764" i="6"/>
  <c r="F257" i="6"/>
  <c r="F353" i="6"/>
  <c r="F332" i="6"/>
  <c r="F529" i="6"/>
  <c r="F30" i="6"/>
  <c r="F107" i="6"/>
  <c r="F113" i="6" s="1"/>
  <c r="F318" i="6"/>
  <c r="F387" i="6"/>
  <c r="F496" i="6"/>
  <c r="F559" i="6"/>
  <c r="F21" i="6"/>
  <c r="F749" i="6"/>
  <c r="I32" i="6"/>
  <c r="G354" i="6"/>
  <c r="H354" i="6"/>
  <c r="H32" i="6"/>
  <c r="G32" i="6"/>
  <c r="I354" i="6"/>
  <c r="F354" i="6" l="1"/>
  <c r="F764" i="6"/>
  <c r="F32" i="6"/>
  <c r="H788" i="6"/>
  <c r="I788" i="6"/>
  <c r="F788" i="6" l="1"/>
</calcChain>
</file>

<file path=xl/sharedStrings.xml><?xml version="1.0" encoding="utf-8"?>
<sst xmlns="http://schemas.openxmlformats.org/spreadsheetml/2006/main" count="1769" uniqueCount="601">
  <si>
    <t>Localidad y/o Colonia</t>
  </si>
  <si>
    <t>Total</t>
  </si>
  <si>
    <t>Estructura Financiera</t>
  </si>
  <si>
    <t>Metas Programadas</t>
  </si>
  <si>
    <t>FAEISM</t>
  </si>
  <si>
    <t>Unidad de Medida</t>
  </si>
  <si>
    <t>Cantidad</t>
  </si>
  <si>
    <t>AGUA POTABLE</t>
  </si>
  <si>
    <t>DIRECTA</t>
  </si>
  <si>
    <t>OBRA</t>
  </si>
  <si>
    <t>CHILPANCINGO</t>
  </si>
  <si>
    <t>DRENAJE Y LETRINAS</t>
  </si>
  <si>
    <t>COMPLEMENTARIA</t>
  </si>
  <si>
    <t>COL. PROGRESO</t>
  </si>
  <si>
    <t>COL. FLORIDA</t>
  </si>
  <si>
    <t>COL. VALLE VERDE</t>
  </si>
  <si>
    <t>COL. 11 DE MARZO</t>
  </si>
  <si>
    <t>COL. PPS</t>
  </si>
  <si>
    <t>COL. LA CINCA</t>
  </si>
  <si>
    <t>GASTOS INDIRECTOS</t>
  </si>
  <si>
    <t>TOTAL</t>
  </si>
  <si>
    <t>COL. NEVADA</t>
  </si>
  <si>
    <t>CONSTRUCCION DE PAVIMENTACIÓN CON CONCRETO HIDRAULICO DE LA CALLE LUIS DONALDO COLOSIO, TRAMO: CALLE PRINCIPAL-KM 0+091.87, COL. 11 DE MARZO, EN EL MUNICIPIO DE CHILPANCINGO DE LOS BRAVO, GUERRERO.</t>
  </si>
  <si>
    <t>COL. VISTA ALEGRE</t>
  </si>
  <si>
    <t>COL. EL POLVORIN SECCION B</t>
  </si>
  <si>
    <t>BUENA VISTA DE LA SALUD</t>
  </si>
  <si>
    <t>COL. SANTA CRUZ</t>
  </si>
  <si>
    <t>CAJELES</t>
  </si>
  <si>
    <t>CONSTRUCCIÓN DE LA  DESCARGA SANITARIA CALLE EJERCITO NACIONAL, EN LA COLONIA PROGRESO, EN EL MUNICIPIO DE CHILPANCINGO DE LOS BRAVO, GUERRERO</t>
  </si>
  <si>
    <t>PETAQUILLAS</t>
  </si>
  <si>
    <t>COL. 10 DE ABRIL</t>
  </si>
  <si>
    <t>COL. AMPLIACION INDEPENDENCIA</t>
  </si>
  <si>
    <t>CONSTRUCCIÓN DE MURO DE CONTENCION EN LA CALLE SENTIMIENTOS DE LA NACION , EN LA COLONIA PRIMER CONGRESO DE ANAHUAC, EN EL MUNICIPIO DE CHILPANCINGO DE LOS BRAVO, GUERRERO.</t>
  </si>
  <si>
    <t>PRIMER CONGRESO DE ANAHUAC</t>
  </si>
  <si>
    <t>COL. LA AURORA</t>
  </si>
  <si>
    <t>CONSTRUCCION DE PAVIMENTACION DE CONCRETO HIDRAULICO DE LA CALLE CRUZ QUEMADA DE LA COLONIA LA AURORA EN EL MUNICIPIO DE CHILPANCINGO DE LOS BRAVO GUERRERO</t>
  </si>
  <si>
    <t xml:space="preserve">CONSTRUCCIÓN DE RED DE DRENAJE SANITARIO EN LA AV. RENE JUAREZ CISNEROS, TRAMO: ANDADOR 2 - PASEO ALEJANDRO CERVANTES DELGADO DE LA COLONIA  DE LA VILLA MODERNA EN EL MUNICIPIO DE CHILPANCINGO DE LOS BRAVO, GUERRERO. </t>
  </si>
  <si>
    <t>COL. VILLA MODERNA</t>
  </si>
  <si>
    <t>CONSTRUCCIÓN DE RED DE DRENAJE SANITARIO DE LA CALLE BUGAMBILIAS, TRAMO: CALLE TABACHINES - CALLE ALAMOS DE LA COL. JARDINES DEL SUR  EN EL MUNICIPIO DE CHILPANCINGO DE LOS BRAVO, GUERRERO.</t>
  </si>
  <si>
    <t>JARDINES DEL SUR</t>
  </si>
  <si>
    <t>REHABILITACION  DE LA RED DE DRENAJE SANITARIO EN LA AV. GOBERNADORES TRAMO: VILLA LUCERNA KM 0+200  DE LA COLONIALA VIRGEN , EN EL MUNICIPIO DE CHILPANCINGO DE LOS BRAVO, GUERRERO.</t>
  </si>
  <si>
    <t>LA VIRGEN</t>
  </si>
  <si>
    <t>REHABILITACION DE LA LINEA DE CONDUCCION DEL SISTEMA DE AGUA AGUAMUCHITITLÁN EN LA LOCALIDAD DE PETAQUILLAS, EN EL MUNICIPIO DE CHILPANCINGO DE LOS BRAVO,  GUERRERO.</t>
  </si>
  <si>
    <t>REHABILITACION DE LA  RED DE AGUA EN LA COLONIA PINO SUAREZ,  EN EL MUNICIPIO DE CHILPANCINGO DE LOS BRAVO, GUERRERO.</t>
  </si>
  <si>
    <t>COL. PINO SUAREZ</t>
  </si>
  <si>
    <t>REHABILITACIÓN DE DRENAJE DE LA CALLE 24 DE FEBRERO DE LA COLONIA PINO SUAREZ,  EN EL MUNICIPIO DE CHILPANCINGO DE LOS BRAVO, GUERRERO.</t>
  </si>
  <si>
    <t>. JARDINES DEL SUR</t>
  </si>
  <si>
    <t>REHABILITACIÓN DE ALUMBRADO PUBLICO, EN DIVERSAS VIALIDADES DE CHILPANCINGO,  EN EL MUNICIPIO DE CHILPANCINGO DE LOS BRAVO, GUERRERO.</t>
  </si>
  <si>
    <t>REHABILITACIÓN DE ALUMBRADO PUBLICO, EN DIVERSAS VIALIDADES DE CHILPANCINGO  EN EL MUNICIPIO DE CHILPANCINGO DE LOS BRAVO, GUERRERO.</t>
  </si>
  <si>
    <t>COL. LAS JOYAS</t>
  </si>
  <si>
    <t>12 DE JULIO</t>
  </si>
  <si>
    <t>ROSARIO IBARRA PARTE ALTA</t>
  </si>
  <si>
    <t>LOMAS DEL PORVENIR</t>
  </si>
  <si>
    <t xml:space="preserve">CONSTRUCCIÓN DE RED DE DRENAJE SANITARIO EN LA CALLE 13 DE ABRIL, DE LA COLONIA  GALEANA EN EL MUNICIPIO DE CHILPANCINGO DE LOS BRAVO, GUERRERO. </t>
  </si>
  <si>
    <t>HERMENEGILDO GALEANA</t>
  </si>
  <si>
    <t>AMPLIACION DE RED ELECTRICA CALLE 2 DEL FRACCIONAMIENTO VILLA MODERNA, EN EL MUNICIPIO DE CHILPANCINGO DE LOS BRAVO, GUERRERO</t>
  </si>
  <si>
    <t>COL. AMPLIACION TRIBUNA NACIONAL</t>
  </si>
  <si>
    <t>CONSTRUCCION DE RED DE DISTRIBUCION DE AGUA ENTUBADA DE LA CALLE CUMBRE DE LA COLONIA LOMAS DEL PORVENIR,EN EL MUNICIPIO DE CHILPANCINGO DE LOS BRAVO, GUERRERO.</t>
  </si>
  <si>
    <t xml:space="preserve">CONSTRUCCION DE PAVIMENTACION CON CONCRETO HIDRAULICO DE LA CALLE VIOLETAS DE LA COLONIA EL POLVORIN EN EL MUNICIPIO DE CHILPANCINGO DE LOS BRAVO, GUERRERO. </t>
  </si>
  <si>
    <t>COL. POLVORIN</t>
  </si>
  <si>
    <t>COL. LAS PALMAS</t>
  </si>
  <si>
    <t>REHABILITACION DE PAVIMENTO DE CONCRETO HIDRAULICO DE LA CALLE ZIHUATANEJO EN LA COLONIA HEROES DE GUERRERO, EN CHILPANCINGO DE LOS BRAVO, GUERRERO</t>
  </si>
  <si>
    <t>COL. HEROES DE GUERRERO</t>
  </si>
  <si>
    <t>CONSTRUCCION DE MURO DE CONTENCION Y PAVIMENTACION HIDRAULICA DE LA CALLE SENTIMIENTOS DE LA NACION, DE LA COLONIA HEROES DE GUERRERO, EN EL MUNICIPIO DE CHILPANCINGO DE LOS BRAVO, GUERRERO</t>
  </si>
  <si>
    <t>CONSTRUCCION DE PAVIMENTO HIDRAULICO DE  LA CALLE TERCIOPELO,   DE LA COLONIA FLORIDA, EN EL MUNICIPIO DE CHILPANCINGO DE LOS BRAVO, GUERRERO.</t>
  </si>
  <si>
    <t>CONSTRUCION DE CAPTACION DE AGUAS PLUVIALES EN LA CALLE JAMAICA, EN LA COLONIA LA CINCA, EN EL MUNICIPIO DE CHILPANCINGO DE LOS BRAVO, GUERRERO</t>
  </si>
  <si>
    <t>CONSTRUCCION DE MURO DE CONTENCION Y PAVIMENTACION HIDRAULICA DE LA CALLE VICENTE JIMENEZ, DE LA COLONIA SAN RAFAEL ORIENTE EN EL MUNICIPIO DE CHILPANCINGO DE LOS BRAVO, GUERRERO</t>
  </si>
  <si>
    <t>FRACC. REAL DEL  VALLE</t>
  </si>
  <si>
    <t>COL. SAN RAFAEL ORIENTE</t>
  </si>
  <si>
    <t>COL. 12 DE DICIEMBRE</t>
  </si>
  <si>
    <t xml:space="preserve">CONSTRUCCION DE PAVIMENTACION DE LA CALLE 14 DE ABRIL  DE LA COL. 12 DE DICIEMBRE, EN EL MUNICIPIO DE CHILPANCINGO DE LOS BRAVO, GUERRERO. </t>
  </si>
  <si>
    <t>CONSTRUCCION DE PAVIMENTACION CON CONCRETO HIDRAULICO CALLE COLOMBIA  , DE LA COLONIA MA. DOLORES,  EN EL MUNICIPIO DE CHILPANCINGO DE LOS BRAVO, GUERRERO.</t>
  </si>
  <si>
    <t>MA. DOLORES</t>
  </si>
  <si>
    <t>ANGEL AGUIRRE</t>
  </si>
  <si>
    <t>M2</t>
  </si>
  <si>
    <t>ML</t>
  </si>
  <si>
    <t>M3</t>
  </si>
  <si>
    <t>CONSTRUCCION DE RED DE DISTRIBUCION DE AGUA ENTUBADA DE LA COLONIA TERRAZAS,EN EL MUNICIPIO DE CHILPANCINGO DE LOS BRAVO, GUERRERO.</t>
  </si>
  <si>
    <t>TERRAZAS</t>
  </si>
  <si>
    <t xml:space="preserve"> PINO SUAREZ</t>
  </si>
  <si>
    <t>COL. OMILTEMI</t>
  </si>
  <si>
    <t>C.N.O.P. SECCION "C"</t>
  </si>
  <si>
    <t>CONSTRUCCION DE PAVIMENTACION CON CONCRETO HIDRAULICO CALLE REAL, DE LA COLONIA GALEANA,  EN EL MUNICIPIO DE CHILPANCINGO DE LOS BRAVO, GUERRERO.</t>
  </si>
  <si>
    <t>CONSTRUCCION DE PAVIMENTACION CON CONCRETO HIDRAULICO CALLE CERRADA DEL SUR, DE LA COLONIA UNIVERSAL,  EN EL MUNICIPIO DE CHILPANCINGO DE LOS BRAVO, GUERRERO.</t>
  </si>
  <si>
    <t>UNIVERSAL</t>
  </si>
  <si>
    <t>CONSTRUCCION DE PAVIMENTACION CON CONCRETO HIDRAULICO CALLE MIGUEL HIDALGO Y COSTILLA, DE LA COLONIA ATONZAHUILCO,  EN EL MUNICIPIO DE CHILPANCINGO DE LOS BRAVO, GUERRERO.</t>
  </si>
  <si>
    <t>ATONZAHUILCO</t>
  </si>
  <si>
    <t xml:space="preserve">CONSTRUCCION DE PAVIMENTACION DEL ANDADOR GUERRERO, TRAMO: CALLE TEPECOACUILCO - CALLE RUMUALDO FIGUEROA  DE LA COLONIA LUCIA ALCOCER, EN EL MUNICIPIO DE CHILPANCINGO DE LOS BRAVO, GUERRERO. </t>
  </si>
  <si>
    <t>PLUTARCO ELIAS CALLES</t>
  </si>
  <si>
    <t>COL. IGNACIO MANUEL ALTAMIRANOI</t>
  </si>
  <si>
    <t>COL. AHUACATITLAN</t>
  </si>
  <si>
    <t>CONSTRUCCION DE PAVIMENTACION CON CONCRETO HIDRAULICO CALLE MAGNOLIAS DE LA COLONIA JARDINES DE OCOTEPEC,  EN EL MUNICIPIO DE CHILPANCINGO DE LOS BRAVO, GUERRERO.</t>
  </si>
  <si>
    <t>JARDINES DE OCOTEPEC</t>
  </si>
  <si>
    <t>AGUA HERNANDEZ</t>
  </si>
  <si>
    <t>CHAUTIPAN</t>
  </si>
  <si>
    <t>SAN CRISTOBAL</t>
  </si>
  <si>
    <t>TLAHUIZAPA</t>
  </si>
  <si>
    <t>SANTA RITA</t>
  </si>
  <si>
    <t>RIO VERDE</t>
  </si>
  <si>
    <t>COL. FRANCISCO JAVIER MINA</t>
  </si>
  <si>
    <t>BARRIO SAN ANTONIO</t>
  </si>
  <si>
    <t>COL. MOCTEZUMA</t>
  </si>
  <si>
    <t>COL. SAN MIGUELITO</t>
  </si>
  <si>
    <t>COL. EL MATADERO</t>
  </si>
  <si>
    <t>COL. EL HUAJAL</t>
  </si>
  <si>
    <t>LA CINCA</t>
  </si>
  <si>
    <t>RED DE DRENAJE SANITARIO DE LAS CALLES, DE LA COLONIA LA CINCA, EN CHILPANCINGO DE LOS BRAVO, GUERRERO.</t>
  </si>
  <si>
    <t>COL. CINCA</t>
  </si>
  <si>
    <t>COL. CAPELLANIA GRANDE</t>
  </si>
  <si>
    <t>AULA</t>
  </si>
  <si>
    <t>COL. ROMA PONIENTE</t>
  </si>
  <si>
    <t>CONSTRUCCION  DE RED ELÉCTRICA DE LA COLONIA EL MATADERO EN CHILPANCINGO DE LOS BRAVO, GUERRERO.</t>
  </si>
  <si>
    <t>COL. UNIDAD DEPORTIVA</t>
  </si>
  <si>
    <t>AMPLIACION DE RED ELECTRICA DE LA LOCALIDAD DE COAPANGO, EN EL MUNICIPIO DE CHILPANCINGO DE LOS BRAVO, GUERRERO</t>
  </si>
  <si>
    <t>COAPANGO</t>
  </si>
  <si>
    <t>AMPLIACION DE RED ELECTRICA EN LA CALLE PRINCIPAL DE COLONIA MIRABAL, EN EL MUNICIPIO DE CHILPANCINGO DE LOS BRAVO, GUERRERO</t>
  </si>
  <si>
    <t>COL. MIRABAL</t>
  </si>
  <si>
    <t>CONSTRUCCION  DE RED ELECTRICA EN LA CALLE PRINCIPAL DEL FRACCIONAMIENTO 12 DE JULIO, EN EL MUNICIPIO DE CHILPANCINGO DE LOS BRAVO, GUERRERO</t>
  </si>
  <si>
    <t>COL. SECCION SEPTIMA</t>
  </si>
  <si>
    <t>URBANIZACION</t>
  </si>
  <si>
    <t>COL. LOS PINOS</t>
  </si>
  <si>
    <t>COL. ALBORADA</t>
  </si>
  <si>
    <t>CHACUALCINGO</t>
  </si>
  <si>
    <t>COL. PEZUAPA</t>
  </si>
  <si>
    <t>COL. SAN JOSÉ</t>
  </si>
  <si>
    <t>AMPLIACION DE RED ELECTRICA EN LA CALLE PRINCIPAL DE COLONIA SAN JOSÉ, EN EL MUNICIPIO DE CHILPANCINGO DE LOS BRAVO, GUERRERO</t>
  </si>
  <si>
    <t>REHABILITACION DE REDES DRENAJE SANITARIO EN LA ZONA NOROESTE  EN EL MUNICIPIO DE CHILPANCINGO DE LOS BRAVO GUERRRERO.</t>
  </si>
  <si>
    <t>CONSTRUCCIÓN DE PAVIMENTACIÓN CON CONCRETO HIDRÁULICO DE LA CALLE JAZMIN, DE LA COLONIA EL HUAJAL,  EN EL MUNICIPIO DE CHILPANCINGO DE LOS BRAVO, GUERRERO.</t>
  </si>
  <si>
    <t>CONSTRUCCIÓN DE PAVIMENTACIÓN CON CONCRETO HIDRÁULICO DE LA ANDADOR PERA, DE LA COLONIA ALBORADA,  EN EL MUNICIPIO DE CHILPANCINGO DE LOS BRAVO, GUERRERO.</t>
  </si>
  <si>
    <t>CONSTRUCCIÓN DE PAVIMENTACIÓN CON CONCRETO HIDRÁULICO DE LA CALLE 11 DE LA COLONIA DEL UNIDAD DEPORTIVA,  EN EL MUNICIPIO DE CHILPANCINGO DE LOS BRAVO, GUERRERO.</t>
  </si>
  <si>
    <t>CONSTRUCCION DE PAVIMENTACION CON CONCRETO HIDRAULICO CALLE AGUAS CALIENTES,  TRAMO: C. MEXICO - KM 0+000 - 0 + 075 DE LA COLONIA PEDREGAL EN EL MUNICIPIO DE CHILPANCINGO DE LOS BRAVO, GUERRERO.</t>
  </si>
  <si>
    <t>CONSTRUCCION DE PAVIMENTACION CON CONCRETO HIDRAULICO  DE LA CALLE 6 DE ABRIL DE LA COLONIA   10 DE JUNIO,  EN EL MUNICIPIO DE CHILPANCINGO DE LOS BRAVO, GUERRERO.</t>
  </si>
  <si>
    <t>CONSTRUCCION DE PAVIMENTACION CON CONCRETO HIDRAULICO  DE LA CALLE 12 DE DICIEMBRE DE LA COLONIA   10 DE JUNIO,  EN EL MUNICIPIO DE CHILPANCINGO DE LOS BRAVO, GUERRERO.</t>
  </si>
  <si>
    <t>CONSTRUCCION DE PAVIMENTACION CON CONCRETO HIDRAULICO DE LA  CALLE 6 DE ABRIL, DE LA COLONIA 10 DE JUNIO, DE LA LOCALIDAD DE PETAQUILLAS EN EL MUNICIPIO DE CHILPANCINGO DE LOS BRAVO, GUERRERO.</t>
  </si>
  <si>
    <t>CONSTRUCCION DE PAVIMENTACION CON CONCRETO HIDRAULICO DE LA  CALLE 15 DE SEPTIEMBRE DE LA COLONIA 10 DE JUNIO, DE LA LOCALIDAD DE PETAQUILLAS EN EL MUNICIPIO DE CHILPANCINGO DE LOS BRAVO, GUERRERO.</t>
  </si>
  <si>
    <t>CONSTRUCCION DE PAVIMENTACION CON CONCRETO HIDRAULICO DE LA CALLE 12 DE JUNIO,  DE LA COLONIA 10 DE JUNIO, EN LA LOCALIDAD DE PETAQUILLAS,  EN EL MUNICIPIO DE CHILPANCINGO DE LOS BRAVO, GUERRERO.</t>
  </si>
  <si>
    <t>CONSTRUCCION DE PAVIMENTACION CON CONCRETO HIDRAULICO DE LA CALLE 14 DE FEBRERO,  DE LA COLONIA 10 DE JUNIO, EN LA LOCALIDAD DE PETAQUILLAS,  EN EL MUNICIPIO DE CHILPANCINGO DE LOS BRAVO, GUERRERO.</t>
  </si>
  <si>
    <t>CONSTRUCCION DE PAVIMENTACION CON CONCRETO HIDRAULICO DE LA CALLE 14 DE AGOSTO,  DE LA COLONIA 10 DE JUNIO, EN LA LOCALIDAD DE PETAQUILLAS,  EN EL MUNICIPIO DE CHILPANCINGO DE LOS BRAVO, GUERRERO.</t>
  </si>
  <si>
    <t>CONSTRUCCION DE PAVIMENTACION CON CONCRETO HIDRAULICO DE LA  CALLE 14 DE JUNIO, DE LA COLONIA 10 DE JUNIO , EN LA LOCALIDAD DE PETAQUILLAS, EN EL MUNICIPIO DE CHILPANCINGO DE LOS BRAVO, GUERRERO.</t>
  </si>
  <si>
    <t>CONSTRUCCION DE PAVIMENTO CON CONCRETO HIDRAULICO DE LA CALLE VICENTE GUERRERO DE LA COLONIA SANTA CRUZ ,  EN EL MUNICIPIO DE CHILPANCINGO DE LOS BRAVO, GUERRERO.</t>
  </si>
  <si>
    <t>CONSTRUCCION DE PAVIMENTO CON CONCRETO HIDRAULICO DE LA CALLE REPUBLICA DE BRASIL DE LA COLONIA PPS ,  EN EL MUNICIPIO DE CHILPANCINGO DE LOS BRAVO, GUERRERO.</t>
  </si>
  <si>
    <t>CONSTRUCCION DE PAVIMENTACION CON CONCRETO HIDRAULICO DE LA CALLE ARGENTINA, DE LA COLONIA POLVORIN, SECCION  B,  DEL MUNICIPIO DE CHILPANCINGO DE LOS BRAVO, GUERRERO.</t>
  </si>
  <si>
    <t xml:space="preserve">CONSTRUCCION DE PAVIMENTACION CON CONCRETO HIDRAULICO DE LA CALLE CRISTAL, DE LA COLONIA NEVADA,  EN EL MUNICIPIO DE CHILPANCINGO DE LOS BRAVO, GUERRERO. </t>
  </si>
  <si>
    <t xml:space="preserve">CONSTRUCCION DE PAVIMENTACION CON CONCRETO HIDRAULICO DE LA CALLE PANAMA TRAMO: CALLE BRASIL  - KM. 0+125, DE LA COLONIA ROSARIO IBARRA PARTE ALTA  EN EL MUNICIPIO DE CHILPANCINGO DE LOS BRAVO, GUERRERO. </t>
  </si>
  <si>
    <t>CONSTRUCCIÓN DE MURO DE CONTENCION EN LA CALLE PRIVADA MIRADOR, DE LA COLONIA VISTA ALEGRE EN EL MUNICIPIO DE CHILPANCINGO DE LOS BRAVO, GUERRERO.</t>
  </si>
  <si>
    <t>CONSTRUCCIÓN DE MURO DE CONTENCION EN LA CALLE AZUCENAS, DE LA COLONIA 10 DE ABRIL EN EL MUNICIPIO DE CHILPANCINGO DE LOS BRAVO, GUERRERO.</t>
  </si>
  <si>
    <t>CONSTRUCCIÓN DE MURO DE CONTENCION DEL CIRCUITO BENITO JUAREZ DE LA COLONIA AMPLIACION  INDEPENDENCIA, EN EL MUNICIPIO DE CHILPANCINGO DE LOS BRAVO, GUERRERO.</t>
  </si>
  <si>
    <t>CONSTRUCCION DE PAVIMENTO HIDRAULICO EN LA CALLE PAPAGAYO, TRAMO: CALLE RIO AZUL AL KM 0+219.70  DE LA COLONIA VALLE VERDE.  EN EL MUNICIPIO DE CHILPANCINGO DE LOS BRAVO, GUERRERO.</t>
  </si>
  <si>
    <t>REHABILITACIÓN DE PUENTE VEHICULAR  DEL ACCESO A LA COLONIA AMPLIACION SAN AGUSTIN EN LA LOCALIDAD DE PETAQUILLAS  EN EL  MUNICIPIO DE CHILPANCINGO DE LOS BRAVO, GUERRERO.</t>
  </si>
  <si>
    <t>CONSTRUCCION DE MURO DE CONTENCION DE LA CALLE CRUZ QUEMADA,  EN LA COLONIA LA AURORA, EN CHILPANCINGO DE LOS BRAVO, GUERRERO.</t>
  </si>
  <si>
    <t>CONSTRUCCIÓN DE CUNETA EN EL FRACCIONAMIENTO REAL DEL VALLE 2  EN EL MUNICIPIO DE CHILPANCINGO DE LOS BRAVO, GUERRERO.</t>
  </si>
  <si>
    <t>REHABILITACIÓN DE ALUMBRADO PUBLICO EN DIVERSAS LOCALIDADES  EN EL MUNICIPIO DE CHILPANCINGO DE LOS BRAVO, GUERRERO.</t>
  </si>
  <si>
    <t>PINTURA EN  VIALIDADES GUARNICIONES Y BANQUETAS EN ZONA CENTRO DE CHILPANCINGO,  EN EL MUNICIPIO DE CHILPANCINGO DE LOS BRAVO, GUERRERO.</t>
  </si>
  <si>
    <t>CONSTRUCCION DE RED ELECTRICA DE LA COLONIA ROMA PONIENTE, EN EL MUNICIPIO DE CHILPANCINGO DE LOS BRAVO, GUERRERO.</t>
  </si>
  <si>
    <t>CONSTRUCCION DE RED ELECTRICA DE LA COLONIA LAS JOYAS, EN EL MUNICIPIO DE CHILPANCINGO DE LOS BRAVO, GUERRERO.</t>
  </si>
  <si>
    <t>CONSTRUCCION DE RED ELECTRICA DE LA COLONIA 12 DE JULIO EN LA COMUNIDAD DE PETAQUILLAS, EN EL MUNICIPIO DE CHILPANCINGO DE LOS BRAVO, GUERRERO.</t>
  </si>
  <si>
    <t>CONSTRUCCIÓN DE CASA DE SALUD DE LA LOCALIDAD DE CAJELES,  EN EL MUNICIPIO DE CHILPANCINGO DE LOS BRAVO, GUERRERO..</t>
  </si>
  <si>
    <t>CONSTRUCCION DE CUBIERTA  EN LA ESCUELA PRIMARIA    " VICENTE GUERRERO" C.C.T.   EN LA COLONIA  EN EL MUNICIPIO DE CHILPANCINGO, GUERRERO</t>
  </si>
  <si>
    <t>CONSTRUCCION DE CUBIERTA  DE LA ESCUELA SECUNDARIA    " HEBERTO CASTILLO" C.C.T.   EN LA COLONIA SECCION SEPTIMA ,  EN EL MUNICIPIO DE CHILPANCINGO DE LOS BRAVO, GUERRERO.</t>
  </si>
  <si>
    <t>CONSTRUCCION DE UN AULA TIPO REGIONAL DE LA ESCUELA PRIMARIA " CARMEN SERDAN " DE LA COLONIA  AHUCATITLAN  EN EL MUNICIPIO DE CHILPANCINGO DE LOS BRAVO, GUERRERO.</t>
  </si>
  <si>
    <t xml:space="preserve"> CONTRUCCIÓN DE BARDA PERIMETRAL DEL JARDIN DE NIÑOS  "RUBEN FIGUEROA" C.C.T. 12DJ5824V EN LA COLONIA IGNACIO MANUEL ALTAMIRANO EN EL MUNICIPIO DE CHILPANCINGO DE LOS BRAVO, GUERRERO.</t>
  </si>
  <si>
    <t xml:space="preserve"> CONTRUCCIÓN DE BARDA PERIMETRAL DE LA SECUNDARIA AARON M FLORES MOCTEZUMA NÚMERO 81 C.C.T. EN LA COLONIA JARDINES DEL SUR  EN EL MUNICIPIO DE CHILPANCINGO DE LOS BRAVO, GUERRERO.</t>
  </si>
  <si>
    <t>REHABILITACIÓN DE RED DE DRENAJE SANITARIO DE LA COLONIA COOPERATIVA MODULOS YUCATAN, MORELOS, VERACRUZ, NAYARIT, DISTRITO FEDERAL,AGUASCALIENTE, QUERETARO Y NUEVO LEON EN EL MUNICIPIO DE CHILPANCINGO DE LOS BRAVO, GUERRERO.</t>
  </si>
  <si>
    <t>REHABILITACIÓN DE RED DE DRENAJE SANITARIO EN LA BARRANCA ALPUYECA (A UN COSTADO DE LOS MILITARES)  EN EL MUNICIPIO DE CHILPANCINGO DE LOS BRAVO, GUERRERO.</t>
  </si>
  <si>
    <t>REHABILITACIÓN DE RED DE DRENAJE SANITARIO EN LA COLONIA SAN MIGUELITO, CALLE ALAMOS, Y BARANCA SAN MIGUELITO  EN EL MUNICIPIO DE CHILPANCINGO DE LOS BRAVO, GUERRERO.</t>
  </si>
  <si>
    <t>REHABILITACIÓN DE RED DE DRENAJE SANITARIO EN LA COLONIA MOCTEZUMA, CALLE PROLONGACION CUAHTEMOC, ENTRE MATAMOROS Y RIO DE JANEIRO  EN EL MUNICIPIO DE CHILPANCINGO DE LOS BRAVO, GUERRERO.</t>
  </si>
  <si>
    <t>REHABILITACIÓN DE RED DE DRENAJE SANITARIO EN LA COLONIA FRANCISCO JAVIER MINA, CALLE AMO TORRES  EN EL MUNICIPIO DE CHILPANCINGO DE LOS BRAVO, GUERRERO.</t>
  </si>
  <si>
    <t>REHABILITACIÓN DE RED DE DRENAJE SANITARIO EN EL BARRIO DE SAN ANTONIO DE LA CALLE RUBEN MORA ENTRE CALLES EL FORTIN Y NIÑOS HEROES  EN EL MUNICIPIO DE CHILPANCINGO DE LOS BRAVO, GUERRERO.</t>
  </si>
  <si>
    <t>REHABILITACION DE LA PLANTA DE TRATADORA DE AGUAS RESIDUALES (PTAR) EN EL MUNICIPIO DE CHILPANCINGO DE LOS BRAVO, GUERRERO..</t>
  </si>
  <si>
    <t>EQUIPAMIENTO ELECTROMECÁNICO EN LA PLANTA DE BOMBEO DEL SISTEMA PETAQUILLAS CON  EQUIPO DE BOMBEO  VERTICAL DE 250 HP  EN EL MUNICIPIO DE CHILPANCINGO DE LOS BRAVO, GUERRERO.</t>
  </si>
  <si>
    <t>AMPLIACION DE RED ELECTRICA EN LA CALLE PRINCIPAL DE COLONIA EL CIRIAN I, EN EL MUNICIPIO DE CHILPANCINGO DE LOS BRAVO, GUERRERO</t>
  </si>
  <si>
    <t>EL CIRIAN I</t>
  </si>
  <si>
    <t>EL CIRIAN II</t>
  </si>
  <si>
    <t>AGUA ZARCA</t>
  </si>
  <si>
    <t>AMPLIACION DE RED ELECTRICA EN LA CALLE PRINCIPAL DE COLONIA AGUA ZARCA, EN EL MUNICIPIO DE CHILPANCINGO DE LOS BRAVO, GUERRERO</t>
  </si>
  <si>
    <t>LOC. PETAQUILLAS</t>
  </si>
  <si>
    <t>AMPLIACION DE RED ELECTRICA EN LA CALLE PRINCIPAL DE COLONIA LOMA BONITA, EN EL MUNICIPIO DE CHILPANCINGO DE LOS BRAVO, GUERRERO</t>
  </si>
  <si>
    <t>COL. LOMA BONITA</t>
  </si>
  <si>
    <t>AMPLIACION DE RED ELECTRICA EN LA CALLE PRINCIPAL DE COLONIA AMPLIACION LOS PINOS, EN EL MUNICIPIO DE CHILPANCINGO DE LOS BRAVO, GUERRERO</t>
  </si>
  <si>
    <t>COL. AMPL. LOS PINOS</t>
  </si>
  <si>
    <t>AMPLIACION DE RED ELECTRICA EN LA CALLE PRINCIPAL DE COLONIA  LOS PINOS, EN EL MUNICIPIO DE CHILPANCINGO DE LOS BRAVO, GUERRERO</t>
  </si>
  <si>
    <t>AMPLIACION DE RED ELECTRICA EN LA CALLE PRINCIPAL DE COLONIA DR. BELISARIO DOMINGUEZ, EN EL MUNICIPIO DE CHILPANCINGO DE LOS BRAVO, GUERRERO</t>
  </si>
  <si>
    <t>COL. BELISARIO DOMINGUEZ</t>
  </si>
  <si>
    <t>AMPLIACION DE RED ELECTRICA EN LA CALLE PRINCIPAL DE COLONIA NUEVO AMANECER, EN EL MUNICIPIO DE CHILPANCINGO DE LOS BRAVO, GUERRERO</t>
  </si>
  <si>
    <t>COL. NUEVO AMANECER</t>
  </si>
  <si>
    <t>AMPLIACION DE RED ELECTRICA EN LA CALLE PRINCIPAL DE COLONIA IGNACIO MANUEL ALTAMIRANO 3a. SECCION, EN EL MUNICIPIO DE CHILPANCINGO DE LOS BRAVO, GUERRERO</t>
  </si>
  <si>
    <t>COL. I.M.A. 3a. SECCION</t>
  </si>
  <si>
    <t>AMPLIACION DE RED ELECTRICA EN LA CALLE PRINCIPAL DE COLONIA LOMAS DE SANTA ROSA, EN EL MUNICIPIO DE CHILPANCINGO DE LOS BRAVO, GUERRERO</t>
  </si>
  <si>
    <t>COL. LOMAS DE SANTA ROSA</t>
  </si>
  <si>
    <t>AMPLIACION DE RED ELECTRICA DE LA LOCALIDAD DE SAN VICENTE, EN EL MUNICIPIO DE CHILPANCINGO DE LOS BRAVO, GUERRERO</t>
  </si>
  <si>
    <t>LOC. SAN VICENTE</t>
  </si>
  <si>
    <t>AMPLIACION DE RED ELECTRICA DE LA LOCALIDAD DE HELIODORO CASTILLO, EN EL MUNICIPIO DE CHILPANCINGO DE LOS BRAVO, GUERRERO</t>
  </si>
  <si>
    <t>COL. HELIODORO CASTILLO</t>
  </si>
  <si>
    <t>AMPLIACION DE RED ELECTRICA DE LA LOCALIDAD DE EL FRESNO, EN EL MUNICIPIO DE CHILPANCINGO DE LOS BRAVO, GUERRERO</t>
  </si>
  <si>
    <t>LOC. EL FRESNO</t>
  </si>
  <si>
    <t>LOC. LA ESPERANZA</t>
  </si>
  <si>
    <t>AMPLIACION DE RED ELECTRICA DE LA LOCALIDAD DE SAN CRISTOBAL, EN EL MUNICIPIO DE CHILPANCINGO DE LOS BRAVO, GUERRERO</t>
  </si>
  <si>
    <t>LOC. RIO VERDE</t>
  </si>
  <si>
    <t>AMPLIACION DE RED ELECTRICA DE LA LOCALIDAD DE  RÍO VERDE, EN EL MUNICIPIO DE CHILPANCINGO DE LOS BRAVO, GUERRERO</t>
  </si>
  <si>
    <t>AMPLIACION DE RED ELECTRICA DE LA LOCALIDAD DE SANTA BARBARA, EN EL MUNICIPIO DE CHILPANCINGO DE LOS BRAVO, GUERRERO</t>
  </si>
  <si>
    <t>LOC. SANTA BARBARA</t>
  </si>
  <si>
    <t>AMPLIACION DE RED ELECTRICA EN LA CALLE PRINCIPAL DE COLONIA COLINAS DEL VALLE, EN EL MUNICIPIO DE CHILPANCINGO DE LOS BRAVO, GUERRERO</t>
  </si>
  <si>
    <t>COL. COLINAS DEL VALLE</t>
  </si>
  <si>
    <t>AMPLIACION DE RED ELECTRICA EN LA CALLE PRINCIPAL DE COLONIA PROSPERA PARTE ALTA, EN EL MUNICIPIO DE CHILPANCINGO DE LOS BRAVO, GUERRERO</t>
  </si>
  <si>
    <t>AMPLIACION DE RED ELECTRICA EN LA CALLE PRINCIPAL DE COLONIA JUQUILA, EN EL MUNICIPIO DE CHILPANCINGO DE LOS BRAVO, GUERRERO</t>
  </si>
  <si>
    <t>COL. PROSPERA</t>
  </si>
  <si>
    <t>COL JUQUILA</t>
  </si>
  <si>
    <t>AMPLIACION DE RED ELECTRICA EN LA CALLE PRINCIPAL DE COLONIA CAPULIN  EN EL MUNICIPIO DE CHILPANCINGO DE LOS BRAVO, GUERRERO</t>
  </si>
  <si>
    <t>COL. CAPULIN</t>
  </si>
  <si>
    <t>AMPLIACION DE RED ELECTRICA EN LA CALLE PRINCIPAL DE COLONIA VILLAS COLIBRÍ  EN EL MUNICIPIO DE CHILPANCINGO DE LOS BRAVO, GUERRERO</t>
  </si>
  <si>
    <t>COL. VILLAS COLIBRÍ</t>
  </si>
  <si>
    <t>AMPLIACION DE RED ELECTRICA EN LA CALLE PRINCIPAL DE COLONIA SAN GABRIEL  EN EL MUNICIPIO DE CHILPANCINGO DE LOS BRAVO, GUERRERO</t>
  </si>
  <si>
    <t>COL. SAN GABRIEL</t>
  </si>
  <si>
    <t>AMPLIACION DE RED ELECTRICA EN LA CALLE PRINCIPAL DE COLONIA LOS TABACHINES  EN EL MUNICIPIO DE CHILPANCINGO DE LOS BRAVO, GUERRERO</t>
  </si>
  <si>
    <t>COL. LOS TABACHINES</t>
  </si>
  <si>
    <t>AMPLIACION DE RED ELECTRICA EN LA CALLE PRINCIPAL DE COLONIA SAN MIGUEL  EN EL MUNICIPIO DE CHILPANCINGO DE LOS BRAVO, GUERRERO</t>
  </si>
  <si>
    <t>COL SAN MIGUEL</t>
  </si>
  <si>
    <t>COL. SAN MIGUEL</t>
  </si>
  <si>
    <t>COL. DIAMANTE</t>
  </si>
  <si>
    <t>AMPLIACION DE RED ELECTRICA EN LA CALLE PRINCIPAL DE COLONIA DIAMANTE  EN EL MUNICIPIO DE CHILPANCINGO DE LOS BRAVO, GUERRERO</t>
  </si>
  <si>
    <t>AMPLIACION DE RED ELECTRICA EN LA CALLE PRINCIPAL DE COLONIA LOMA DEL AIRE, EN EL MUNICIPIO DE CHILPANCINGO DE LOS BRAVO, GUERRERO</t>
  </si>
  <si>
    <t>COL. LOMA DEL AIRE</t>
  </si>
  <si>
    <t>AMPLIACION DE RED ELECTRICA EN LA CALLE PRINCIPAL DE COLONIA TERRAZAS III EN EL MUNICIPIO DE CHILPANCINGO DE LOS BRAVO, GUERRERO</t>
  </si>
  <si>
    <t>COL. TERRAZAS III</t>
  </si>
  <si>
    <t>AMPLIACION DE RED ELECTRICA EN LA CALLE PRINCIPAL DE COLONIA LA FLOR EN EL MUNICIPIO DE CHILPANCINGO DE LOS BRAVO, GUERRERO</t>
  </si>
  <si>
    <t>COL LA FLOR</t>
  </si>
  <si>
    <t>AMPLIACION DE RED ELECTRICA EN LA CALLE PRINCIPAL DE COLONIA DIGNA OCHOA EN LA LOCALIDAD DE PETAQUILLAS EN EL MUNICIPIO DE CHILPANCINGO DE LOS BRAVO, GUERRERO</t>
  </si>
  <si>
    <t>AMPLIACION DE RED ELECTRICA EN LA CALLE PRINCIPAL DE COLONIA CAMPO VERDE  EN EL MUNICIPIO DE CHILPANCINGO DE LOS BRAVO, GUERRERO</t>
  </si>
  <si>
    <t>COL. CAMPO VERDE</t>
  </si>
  <si>
    <t>AMPLIACION DE RED ELECTRICA EN LA CALLE PRINCIPAL DE COLONIA NUEVA ESPERANZA  EN EL MUNICIPIO DE CHILPANCINGO DE LOS BRAVO, GUERRERO</t>
  </si>
  <si>
    <t>COL. NUEVA ESPERANZA</t>
  </si>
  <si>
    <t>AMPLIACION DE RED ELECTRICA EN LA CALLE PRINCIPAL DE COLONIA AMOJILECA  EN EL MUNICIPIO DE CHILPANCINGO DE LOS BRAVO, GUERRERO</t>
  </si>
  <si>
    <t>LOC. AMOJILECA</t>
  </si>
  <si>
    <t>COL. JUQUILA ORIENTE</t>
  </si>
  <si>
    <t>AMPLIACION DE RED ELECTRICA EN LA CALLE PRINCIPAL DE COLONIA LA TINAJA  EN EL MUNICIPIO DE CHILPANCINGO DE LOS BRAVO, GUERRERO</t>
  </si>
  <si>
    <t>AMPLIACION DE RED ELECTRICA EN LA CALLE PRINCIPAL DE COLONIA JUQUILA ORIENTE  EN EL MUNICIPIO DE CHILPANCINGO DE LOS BRAVO, GUERRERO</t>
  </si>
  <si>
    <t>COL. LA TINAJA</t>
  </si>
  <si>
    <t>AMPLIACION DE RED ELECTRICA EN LA CALLE PRINCIPAL DE SANTA BARBARA  EN EL MUNICIPIO DE CHILPANCINGO DE LOS BRAVO, GUERRERO</t>
  </si>
  <si>
    <t>AMPLIACION DE RED ELECTRICA EN LA CALLE PRINCIPAL DE COLONIA OJO DE AGUA  IZQUIPAN, EN EL MUNICIPIO DE CHILPANCINGO DE LOS BRAVO, GUERRERO</t>
  </si>
  <si>
    <t>COL. OJO DE AGUA IZQUIAPAN</t>
  </si>
  <si>
    <t>AMPLIACION DE RED ELECTRICA EN LA CALLE PRINCIPAL DE COLONIA SANTO DOMINGO  EN EL MUNICIPIO DE CHILPANCINGO DE LOS BRAVO, GUERRERO</t>
  </si>
  <si>
    <t>COL SANTO DOMINGO</t>
  </si>
  <si>
    <t>AMPLIACION DE RED ELECTRICA DE LA COLINA LAGUANA DE PALA PARTE ALTA, EN EL MUNICIPIO DE CHILPANCINGO DE LOS BRAVO, GUERRERO</t>
  </si>
  <si>
    <t>COL. LAGUAN DE PALA PARTE ALTA</t>
  </si>
  <si>
    <t>AMPLIACION DE RED ELECTRICA DE LA COLONIA EL METATERO, EN EL MUNICIPIO DE CHILPANCINGO DE LOS BRAVO, GUERRERO</t>
  </si>
  <si>
    <t>COL. EL METATERO</t>
  </si>
  <si>
    <t>AMPLIACION DE RED ELECTRICA DE LA COLONIA EL POCHOTE, EN EL MUNICIPIO DE CHILPANCINGO DE LOS BRAVO, GUERRERO</t>
  </si>
  <si>
    <t>COL. EL POCHOTE</t>
  </si>
  <si>
    <t>AMPLIACION DE RED ELECTRICA DE LA COLONIA VALLE ESCONDIDO, EN EL MUNICIPIO DE CHILPANCINGO DE LOS BRAVO, GUERRERO</t>
  </si>
  <si>
    <t>COL. VALLE ESCONDIDO</t>
  </si>
  <si>
    <t>COL. SENTIMIENTOS DE LA NACION</t>
  </si>
  <si>
    <t>COL. C.N.O.P SECCION C</t>
  </si>
  <si>
    <t>COL. LAGUNA DE PALO</t>
  </si>
  <si>
    <t>COL. NIÑOS HEROES</t>
  </si>
  <si>
    <t>CONSTRUCCION DE UN AULA TIPO REGIONAL DE LA ESCUELA TELESECUNDARIA " DIEGO RIVERA " C.C.T. 12DTV0389R DE LA COLONIA  NIÑOS HEROES EN EL MUNICIPIO DE CHILPANCINGO DE LOS BRAVO, GUERRERO.</t>
  </si>
  <si>
    <t>LOC. CARRIZAL DEL PINZÓN</t>
  </si>
  <si>
    <t>COL. VALLE ESMERALDA</t>
  </si>
  <si>
    <t>AMPLIACION DE RED ELECTRICA EN LA CALLE PRINCIPAL DE COLONIA JARDINES DE TEXCALCO, EN EL MUNICIPIO DE CHILPANCINGO DE LOS BRAVO, GUERRERO</t>
  </si>
  <si>
    <t>COL. JARDINES DE TEXCALCO</t>
  </si>
  <si>
    <t>COL. UNIVERSAL</t>
  </si>
  <si>
    <t>ENCAUZAMIENTO ( BARRANCA JALAHUATZINGO) EN LA COLONIA  FLORIDA EN EL MUNICIPIO DE CHILPANCINGO DE LOS BRAVO, GUERRERO.</t>
  </si>
  <si>
    <t>REHABILITACION DE LA RED DE DRENAJE SANITARIO DE LA CALLE PRINCIPAL COLONIA LOMAS DEL PORVENIR, EN EL MUNICIPIO DE CHILPANCINGO DE LOS BRAVO, GUERRERO</t>
  </si>
  <si>
    <t>COL. OCOZUAPA</t>
  </si>
  <si>
    <t>CONSTRUCCION DE PUENTE VEHICULAR Y PAVIMENTACION HIDRAULICA DE LA CALLE VÍA LÁCTEA ACCESO PRINCIPAL COL. VILLAS CAMINO  DEL SUR EN EL MUNICIPIO DE CHILPANCINGO DE LOS BRAVO, GUERRERO</t>
  </si>
  <si>
    <t>COL. 4 DE ABRIL</t>
  </si>
  <si>
    <t>CONSTRUCCION DE CUBIERTA  DE LA ESCUELA PRIMARIA     " EMILIANO ZAPATA"   C.C.T. 12EPR0063M  DE LA LOCALIDAD DE LA ESPERANZA,  EN EL MUNICIPIO DE CHILPANCINGO DE LOS BRAVO, GUERRERO.</t>
  </si>
  <si>
    <t>COL. TOMATAL</t>
  </si>
  <si>
    <t>CONSTRUCCION DE CUBIERTA EN LA CANCHA DE USOS  MULTIPLES  DE LA COLONIA 20 DE MAYO EN LA LOCALIDAD DE PETAQUILLAS EN EL MUNICIPIO DE CHILPANCINGO DE LOS BRAVO GUERRERO</t>
  </si>
  <si>
    <t>CONSTRUCCION DE PAVIMENTACION HIDRAÚLICA DEL  ANDADOR EN LA COLONIA PEZUAPA EN EL MUNICIPIO DE CHILPANCINGO DE LOS BRAVO, GUERRERO</t>
  </si>
  <si>
    <t>COL. TEOKALLI</t>
  </si>
  <si>
    <t>COL. JARDINES DEL SUR</t>
  </si>
  <si>
    <t>REHABILITACIÓN DE RED DE DRENAJE SANITARIO DE LA CALLE JAVIER MEDÉZ APONTE,DE LA COLONIA JARDINES DEL SUR  EN EL MUNICIPIO DE CHILPANCINGO DE LOS BRAVO, GUERRERO.</t>
  </si>
  <si>
    <t>AGUA HERNADEZ</t>
  </si>
  <si>
    <t>CONSTRUCCION DE UN AULA TIPO REGIONAL DE LA ESCUELA PRIMARIA FEDERAL PEDRO ASCENCIO ALQUICIRAS " C.C.T. 12DPR5999A DE LA COLONIA LADERA  EN EL MUNICIPIO DE CHILPANCINGO DE LOS BRAVO, GUERRERO.</t>
  </si>
  <si>
    <t>COL. LA LADERA</t>
  </si>
  <si>
    <t>COL. COOPERATIVA</t>
  </si>
  <si>
    <t>CONSTRUCCIÓN DE CASA DE SALUD DE LA LOCALIDAD DE AGUA HERNANDEZ,  EN EL MUNICIPIO DE CHILPANCINGO DE LOS BRAVO, GUERRERO..</t>
  </si>
  <si>
    <t>EQUIPAMIENTO ELECTROMECÁNICO EN LA PLANTA SOLAR DEL SISTEMA MOCHITLAN NO. 1 (PB1) (PB2) Y (T6) DEL SISTEMA DE ABASTECIMIENTO MOCHITLAN EN EL MUNICIPIO DE CHILPANCINGO DE LOS BRAVO, GUERRERO.</t>
  </si>
  <si>
    <t>CONSTRUCCION DE COMEDOR COMUNITARIO EN LA LOCALIDAD DE EL CALVARIO EN EL MUNICIPIO DE CHILPANCINGO DE LOS BRAVO, GUERRERO.</t>
  </si>
  <si>
    <t>LOC,. EL CALVARIO</t>
  </si>
  <si>
    <t>CONSTRUCCIÓN DE CASA DE SALUD DE LA LOCALIDAD DE LLANOS DE TEPOXTEPEC  EN EL MUNICIPIO DE CHILPANCINGO DE LOS BRAVO, GUERRERO..</t>
  </si>
  <si>
    <t>LLANOS DE TEPOXTEPEC</t>
  </si>
  <si>
    <t>COL. MIRAMONTES</t>
  </si>
  <si>
    <t>AMPLIACION DE RED ELECTRICA DE LA COLONIA EL MIRAMONTES, EN EL MUNICIPIO DE CHILPANCINGO DE LOS BRAVO, GUERRERO</t>
  </si>
  <si>
    <t>AMPLIACION DE RED ELECTRICA EN LA CALLE PRINCIPAL DE COLONIA BRISAS DEL SUR  EN EL MUNICIPIO DE CHILPANCINGO DE LOS BRAVO, GUERRERO</t>
  </si>
  <si>
    <t>CONSTRUCCION DE CISTERNA EN LA ESCUELA PRIMARIA EMILIANO ZAPATA T.V. DE LA COLONIA EMILIANO ZAPATA  EN EL MUNICIPIO DE CHILPANCINGO DE LOS BRAVO, GUERRERO.</t>
  </si>
  <si>
    <t>COL. ZAPATA</t>
  </si>
  <si>
    <t>CONSTRUCCION DE RED ELECTRICA DE LA COLONIA LOMAS DEL BOSQUE, EN EL MUNICIPIO DE CHILPANCINGO DE LOS BRAVO, GUERRERO.</t>
  </si>
  <si>
    <t>COL. LOMAS DEL BOSQUE</t>
  </si>
  <si>
    <t>CONSTRUCCION DE UN AULA TIPO REGIONAL DE LA ESCUELA TELESECUNDARIA MA. CONSUELO TRUJILLO MARQUEZ C.C.T. 12DTV0020O DE LA COLONIA 4 DE ABRIL  EN EL MUNICIPIO DE CHILPANCINGO DE LOS BRAVO, GUERRERO.</t>
  </si>
  <si>
    <t>AMPLIACION DE RED ELECTRICA CALLE PRINCIPAL DE COLONIA ALTA VISTA, EN EL MUNICIPIO DE CHILPANCINGO DE LOS BRAVO, GUERRERO</t>
  </si>
  <si>
    <t>COL. ALTA VISTA</t>
  </si>
  <si>
    <t>AMPLIACION DE RED ELECTRICA EN LA CALLE PRINCIPAL DE COLONIA AMPLIACION BUGAMBILIAS, EN EL MUNICIPIO DE CHILPANCINGO DE LOS BRAVO, GUERRERO</t>
  </si>
  <si>
    <t>COL. AMPLIACION BUGAMBILIAS</t>
  </si>
  <si>
    <t xml:space="preserve">REHABILITACION DE LA  PAVIMENTACION DE LA CALLE  PRINCIPAL DE LA COLONIA PLUTARCO ELIAS CALLES  , EN EL MUNICIPIO DE CHILPANCINGO DE LOS BRAVO, GUERRERO. </t>
  </si>
  <si>
    <t>COL. LUCIA ALCOCER</t>
  </si>
  <si>
    <t>CONSTRUCCION DE  PAVIMENTACION HIDRAULICA DE LA CALLE SENTIMIENTOS DE LA NACION  DE LA COL. SENTIMIENTOS DE LA NACION EN EL MUNICIPIO DE CHILPANCINGO DE LOS BRAVO, GUERRERO.</t>
  </si>
  <si>
    <t>LOC. HUACALAPA</t>
  </si>
  <si>
    <t>COL. OMBU</t>
  </si>
  <si>
    <t>CONSTRUCCIÓN DE PAVIMENTACIÓN CON CONCRETO HIDRÁULICO DEL ANDADOR 3 DE LA COLONIA OMBU,  EN EL MUNICIPIO DE CHILPANCINGO DE LOS BRAVO, GUERRERO.</t>
  </si>
  <si>
    <t>CONSTRUCCIÓN DE PAVIMENTACIÓN CON CONCRETO HIDRÁULICO DEL ANDADOR 2 DE LA COLONIA OMBU,  EN EL MUNICIPIO DE CHILPANCINGO DE LOS BRAVO, GUERRERO.</t>
  </si>
  <si>
    <t>CONSTRUCCIÓN DE PAVIMENTACIÓN CON CONCRETO HIDRÁULICO DEL ANDADOR 1 DE LA COLONIA OMBU,  EN EL MUNICIPIO DE CHILPANCINGO DE LOS BRAVO, GUERRERO.</t>
  </si>
  <si>
    <t>AMPLIACION DE RED ELECTRICA EN LA CALLE PRINCIPAL DE COLONIA IXQUIAPAN EN EL MUNICIPIO DE CHILPANCINGO DE LOS BRAVO, GUERRERO</t>
  </si>
  <si>
    <t>COL. IXQUIAPA</t>
  </si>
  <si>
    <t>COL. YERBABUENA</t>
  </si>
  <si>
    <t>CONSTRUCCION  DE LA RED DE DRENAJE SANITARIO EN CALLE PRINCIPAL   DE LA COLONIA YERBABUENA SECCION A EN EL MUNICIPIO DE CHILPANCINGO DE LOS BRAVO, GUERRERO.</t>
  </si>
  <si>
    <t>FRACC. 12 DE JULIO</t>
  </si>
  <si>
    <t>COL. RINCÓN DEL BOSQUE</t>
  </si>
  <si>
    <t xml:space="preserve">COL. COOPERATIVA </t>
  </si>
  <si>
    <t>CONSTRUCCION DE CUBIERTA  EN EL JARDÍN DE NIÑOS IGNACIO DE CONFORT     C.C.T. 12EJN6089T DE LA LOCALIDAD DE LA ESPERANZA,  EN EL MUNICIPIO DE CHILPANCINGO DE LOS BRAVO, GUERRERO.</t>
  </si>
  <si>
    <t>CONSTRUCCION DE PAVIMENTACION CON CONCRETO HIDRAULICO CALLE UNIDAD  , DE LA COLONIA ELIAS NAIME NEMER,  EN EL MUNICIPIO DE CHILPANCINGO DE LOS BRAVO, GUERRERO.</t>
  </si>
  <si>
    <t>COL. ELIAS NAIME NEMER</t>
  </si>
  <si>
    <t xml:space="preserve">CONSTRUCCION DE PAVIMENTACION  CALLE PRINCIPAL,  DE LA COLONIA INDUSTRIAL EN EL MUNICIPIO DE CHILPANCINGO DE LOS BRAVO, GUERRERO. </t>
  </si>
  <si>
    <t>COL. INDUSTRIAL</t>
  </si>
  <si>
    <t>COL SENTIMIENTOS DE LA NACION</t>
  </si>
  <si>
    <t>CONSTRUCCION DE UN AULA TIPO REGIONAL DE LA ESCUELA TELESECUNDARIA " JOSE ANTONIO MONTES VARGAS " C.C.T. 12DTV0584U DE LA COLONIA  SENTIMIENTOS DE LA NACION  EN EL MUNICIPIO DE CHILPANCINGO DE LOS BRAVO, GUERRERO.</t>
  </si>
  <si>
    <t>AMPLIACION DE RED ELECTRICA EN LA CALLE PRINCIPAL  DEL FRACCIONAMIENTO TLACHINCA  EL MUNICIPIO DE CHILPANCINGO DE LOS BRAVO, GUERRERO</t>
  </si>
  <si>
    <t>FRACC. TLACHINCA</t>
  </si>
  <si>
    <t>CONSTRUCCION DE PAVIMENTACION HIDRAÚLICA DE LA CALLE CUAUHTÉMOC  DE LA COLONIA. TEOKALLI EN EL MUNICIPIO DE CHILPANCINGO DE LOS BRAVO, GUERRERO</t>
  </si>
  <si>
    <t>AMPLIACION DE RED ELECTRICA CALLE PRINCIPAL DE LA COLONIA LA CINCA, EN EL MUNICIPIO DE CHILPANCINGO DE LOS BRAVO, GUERRERO.</t>
  </si>
  <si>
    <t>CONSTRUCCIÓN DE BARDA PERIMETRAL EN  PARQUE DEPORTIVO Y RECREATIVO DE LA COLONIA LA CINCA  EN EL MUNICIPIO DE CHILPANCINGO DE LOS BRAVO, GUERRERO.</t>
  </si>
  <si>
    <t>REHABILITACIÓN DE RED DE DRENAJE SANITARIO EN LA COLONIA VALLE ESMERALDA   EN EL MUNICIPIO DE CHILPANCINGO DE LOS BRAVO, GUERRERO.</t>
  </si>
  <si>
    <t>COL. AMPL. LAZARO CARDENAS</t>
  </si>
  <si>
    <t>CONSTRUCCION  DE RED ELECTRICA EN LA CALLE PRINCIPAL DE LA COLONIA POLANCO EN EL MUNICIPIO DE CHILPANCINGO DE LOS BRAVO, GUERRERO</t>
  </si>
  <si>
    <t>COL. POLANCO</t>
  </si>
  <si>
    <t>CONSTRUCCION  DE RED ELECTRICA EN LA CALLE PRINCIPAL DE LA COLONIA  RINCÓN DEL BOSQUE, EN EL MUNICIPIO DE CHILPANCINGO DE LOS BRAVO, GUERRERO</t>
  </si>
  <si>
    <t>AMPLIACION DE RED ELECTRICA EN LA CALLE PRINCIPAL DE LA COLONIA EL CIRIAN II, EN EL MUNICIPIO DE CHILPANCINGO DE LOS BRAVO, GUERRERO</t>
  </si>
  <si>
    <t>COL NUEVA ALBORADA</t>
  </si>
  <si>
    <t>CONSTRUCCION  DE RED ELECTRICA EN LA CALLE PRINCIPAL DE LA COLONIA NUEVA ALBORADA EN EL MUNICIPIO DE CHILPANCINGO DE LOS BRAVO, GUERRERO</t>
  </si>
  <si>
    <t>COL. BALCONES DE TEPANGO</t>
  </si>
  <si>
    <t>CONSTRUCCION DE PAVIMENTACION HIDRAULICA DE CALLE PERU DE LA COLONIA ANGEL AGUIRRE, EN EL MUNICIPIO DE CHILPANCINGO DE LOS BRAVO, GUERRERO.</t>
  </si>
  <si>
    <t>CONSTRUCCION PAVIMENTACION HIDRAULICA DE CALLE HONDURAS DE LA COLONIA ANGEL AGUIRRE, EN EL MUNICIPIO DE CHILPANCINGO DE LOS BRAVO, GUERRERO.</t>
  </si>
  <si>
    <t>CONSTRUCCION DE PAVIMENTACION HIDRAULICA DE CALLE VICENTE GUERRERO DE LA COLONIA LUCIA ALCOCER, EN EL MUNICIPIO DE CHILPANCINGO DE LOS BRAVO, GUERRERO.</t>
  </si>
  <si>
    <t>FRACC. AMISTAD</t>
  </si>
  <si>
    <t>AMPLIACION DE RED ELECTRICA EN LA CALLE PRINCIPAL DE COLONIA CHINGUIRITOS  EN EL MUNICIPIO DE CHILPANCINGO DE LOS BRAVO, GUERRERO</t>
  </si>
  <si>
    <t>COL. CHINGUIRITOS</t>
  </si>
  <si>
    <t>FRAC. VILLA MODERNA</t>
  </si>
  <si>
    <t>COL. BRISAS DEL SUR</t>
  </si>
  <si>
    <t>COL. CENTRO</t>
  </si>
  <si>
    <t>CONSTRUCCION DE TECHADO EN LA  ESCUELA TELESECUNDARIA  T.M. " EMILIANO ZAPATA C.C.T. 12DTV0918R DE LA COLONIA CNOP SECCION "C" EN EL MUNICIPIO DE CHILPANCINGO DE LOS BRAVO, GUERRERO.</t>
  </si>
  <si>
    <t>REHABILITACION DE CUBIERTA DE PLAZA CIVICA EN LA ESCUELA PRIMARIA URBANA   " NIÑO ARTILLERO" C.C.T.  12EPR0032T EN LA COLONIA LAS PALMAS,  EN EL MUNICIPIO DE CHILPANCINGO DE LOS BRAVO, GUERRERO.</t>
  </si>
  <si>
    <t>IMPERMEABILIZACION DE LA ESCUELA TELESECUNDARIA " EMILIANO ZAPATA T.V. C.C.T. 12DTV0918R DE LA COLONIA CNOP SECCION "C" EN EL MUNICIPIO DE CHILPANCINGO DE LOS BRAVO, GUERRERO.</t>
  </si>
  <si>
    <t>REHABILITACION DE PAVIMENTO DE CONCRETO HIDRAULICO DE LA CALLE AMADO NERVO TRAMO: CALLE CUAUHTEMOC . CALLE ABASOLO DE LA COLONIA CENTRO EN CHILPANCINGO DE LOS BRAVO, GUERRERO</t>
  </si>
  <si>
    <t>REHABILITACION DE PAVIMENTO DE CONCRETO HIDRAULICO DE LA CALLE DR. GABRIEL LEYVA ALARCÓN  DE LA COLONIA BUROCRATAS EN CHILPANCINGO DE LOS BRAVO, GUERRERO</t>
  </si>
  <si>
    <t>COL. BUROCRATAS</t>
  </si>
  <si>
    <t>REORDENAMIENTO Y SEÑALETICA EN LA AV. JUAN RUIZ DE ALARCÓN DEL MONUMENTO A LAS BANDERAS TRAMO: MONUMENTO LAS BANDERAS - CALLE ADRIAN CASTREJÓN DEL BARRIO TEQUICORRAL</t>
  </si>
  <si>
    <t>BARRIO TEQUICORRAL</t>
  </si>
  <si>
    <t>COL. VILLAS PARADOR</t>
  </si>
  <si>
    <t>CONSTRUCCION DE PAVIMENTACION CON CONCRETO HIDRAULICO ACCESO PRINCIPAL  DE LA COLONIA VILLAS PARADOR SECCIÓN RUBÍ   EN EL MUNICIPIO DE CHILPANCINGO DE LOS BRAVO, GUERRERO.</t>
  </si>
  <si>
    <t>COL. LOS PUENTES</t>
  </si>
  <si>
    <t>CONSTRUCCION DE PAVIMENTACION CON CONCRETO HIDRAULICO CALLE CIRCUNVALACION TRAMO AV. RUFFO FIGUEROA . ESC, SEC. GALO SOBERÓN   , DE LA COLONIA BUROCRATAS  EN EL MUNICIPIO DE CHILPANCINGO DE LOS BRAVO, GUERRERO.</t>
  </si>
  <si>
    <t>COL. INFONAVIT</t>
  </si>
  <si>
    <t>CONSTRUCCION DE ESCALINATAS DE LA CALLE AMPLIACION CERRO DE LAS ESTRELLAS DE LA COLONIA OCOZUAPA EN LA LOCALIDAD DE PETAQUILLAS EN EL MUNICIPIO DE CHILPANCINGO DE LOS BRAVO GUERRERO</t>
  </si>
  <si>
    <t>CONSTRUCCION DE DRENAJE PLUVIAL EN LA CALLE. REAL GALEANA DE LA COLONIA GALEANA EN EL MUNICIPIO DE CHILPANCINGO DE LOS BRAVO, GUERRERO.</t>
  </si>
  <si>
    <t>COL. GALEANA</t>
  </si>
  <si>
    <t xml:space="preserve">CONSTRUCCION DE PAVIMENTACION DEL ANDADOR CUARZO  DE LA COLONIA VILLA DEL SOL EN EL MUNICIPIO DE CHILPANCINGO DE LOS BRAVO, GUERRERO. </t>
  </si>
  <si>
    <t>COL. VILLA DEL SOL</t>
  </si>
  <si>
    <t xml:space="preserve">CONSTRUCCION DE CANCHA DE USOS MULTIPLES DE LA COL,LAS PALMAS EN EL MUNICIPIO DE CHILPANCINGO DE LOS BRAVO, GUERRERO. </t>
  </si>
  <si>
    <t>RED DE DRENAJE SANITARIO DE LAS CALLES, DE LA COLONIA CAPELLANIA GRANDE, EN CHILPANCINGO DE LOS BRAVO, GUERRERO.</t>
  </si>
  <si>
    <t>AMPLIACION DE RED ELECTRICA EN LA CALLE PRINCIPAL DE COLONIA ALEJANDRO ORTEGA  EN EL MUNICIPIO DE CHILPANCINGO DE LOS BRAVO, GUERRERO</t>
  </si>
  <si>
    <t>COL. ALEJANDRO ORTEGA</t>
  </si>
  <si>
    <t>AMOJILECA</t>
  </si>
  <si>
    <t xml:space="preserve">REHABILITACION DE CANCHA  DE BASQUET BOLL DEL BARRIO DE GUADALUPE DE LA LOCALIDAD DE AMOJILECA EN EL MUNICIPIO DE CHILPANCINGO DE LOS BRAVO, GUERRERO. </t>
  </si>
  <si>
    <t xml:space="preserve">CONSTRUCCION DE PAVIMENTACION CON CONCRETO HIDRAULICO DE LA CALLE COLOMBIA Y AV.  BRASIL  DE LA COLONIA ROSARIO IBARRA PARTE ALTA  EN EL MUNICIPIO DE CHILPANCINGO DE LOS BRAVO, GUERRERO. </t>
  </si>
  <si>
    <t>REHABILITACION  DE LA RED DE DRENAJE SANITARIO DEL ANDADOR MIGUEL HIDALGO  EN LA COLONIA IGNACIO MANUEL ALTAMIRANO EN LA  EN EL MUNICIPIO DE CHILPANCINGO DE LOS BRAVO, GUERRERO.</t>
  </si>
  <si>
    <t>CONSTRUCCION DE PUENTE PEATONAL SOBRE EL RÍO HUACAPA DE LA COLONIA ESPERANZA DE LA LOCALIDAD DE PETAQUILLAS EN EL MUNICIPIO DE CHILPANCINGO DE LOS BRAVO, GUERRERO.</t>
  </si>
  <si>
    <t>REHABILITACION DEL CAMINO SACACOSECHA EN EL PARAJE CHAPALAPA-EL LIMON , EN LA LOCALIDAD DE TLAHUIZAPA,EN EL MUNICIPIO DE CHILPANCINGO DE LOS BRAVO, GUERRERO.</t>
  </si>
  <si>
    <t>REHABILITACION DEL CAMINO SACACOSECHA EN EL PARAJE LA PANDURA , EN LA LOCALIDAD DE  COACOYULILLO,EN EL MUNICIPIO DE CHILPANCINGO DE LOS BRAVO, GUERRERO.</t>
  </si>
  <si>
    <t>REHABILITACION DEL CAMINO SACACOSECHA EN EL PARAJE CORRAL DE TOROS-LA HAMACA , EN LA LOCALIDAD DE  COACOYULILLO,EN EL MUNICIPIO DE CHILPANCINGO DE LOS BRAVO, GUERRERO.</t>
  </si>
  <si>
    <t>REHABILITACION DEL CAMINO SACACOSECHA EN EL PARAJE LAS MESAS -EL AHUACATE, EN LA LOCALIDAD DE TLAHUIZAPA,EN EL MUNICIPIO DE CHILPANCINGO DE LOS BRAVO, GUERRERO.</t>
  </si>
  <si>
    <t>REHABILITACION DE ACCESOS A COLONIAS POPULARES  DE LA CIUDAD EN EL MUNICIPIO DE  CHILPANCINGO DE LOS BRAVO, GUERRERO.</t>
  </si>
  <si>
    <t>REHABILITACION  DEL BORDO PARA ABREVADERO EN EL PARAJE LOS AMATES, DE LA LOCALIDAD DE TLAHUIZAPA, EN EL MUNICIPIO DE CHILPANCINGO DE LOS BRAVO, GUERRERO</t>
  </si>
  <si>
    <t>COACOYULILLO</t>
  </si>
  <si>
    <t>RENACIMIENTO AGUA HERNANDEZ</t>
  </si>
  <si>
    <t>CARRIZAL DEL PINZÓN</t>
  </si>
  <si>
    <t>KM</t>
  </si>
  <si>
    <t>CONSTRUCCION DE TECHADO  DE LA CANCHA DE LA  ESCUELA PRIMARIA     " PRIMER CONGRESO DE ANHUAC   C.C.T. 12DPR0693B EN LA COLONIA UNIVERSAL ,  EN EL MUNICIPIO DE CHILPANCINGO DE LOS BRAVO, GUERRERO.</t>
  </si>
  <si>
    <t>REHABILITACION DEL CAMINO RURAL TRAMO: CRUCERO DEL MATADERO - CHICAHUALES PARTE BAJA EN EL MUNICIPIO DE CHILPANCINGO DE LOS BRAVO, GUERRERO.</t>
  </si>
  <si>
    <t xml:space="preserve"> CHICAHUALES (PARTE BAJA)</t>
  </si>
  <si>
    <t>REHABILITACION DEL CAMINO RURAL DEL PARAJE CRUZ DE OCOTE- JALEACA DE CATALÁN TRAMO: KM 0+000 AL KM. 10+000 EN LA LOCALIDAD DE JALEACA DE CATALÁN EN EL MUNICIPIO DE CHILPANCINGO DE LOS BRAVO, GUERRERO.</t>
  </si>
  <si>
    <t>JALEACA DE CATALAN</t>
  </si>
  <si>
    <t>REHABILITACION DEL CAMINO RURAL DEL PARAJE CRUZ DE OCOTE- JALEACA DE CATALÁN TRAMO: KM 10+000 AL KM. 21+000 EN LA LOCALIDAD DE JALEACA DE CATALÁN EN EL MUNICIPIO DE CHILPANCINGO DE LOS BRAVO, GUERRERO.</t>
  </si>
  <si>
    <t>EL CIRUELAR</t>
  </si>
  <si>
    <t>REHABILITACION DEL CAMINO RURAL TRAMO: CRUCERO LA CUMBRE -  RINCON DE ALCAPARROSA -AGUA HERNANDEZ, EN LA LOCALIDAD DE AGUA HERNANDEZ, EN EL MUNICIPIO DE CHILPANCINGO DE LOS BRAVO, GUERRERO.</t>
  </si>
  <si>
    <t>REHABILITACION DEL CAMINO RURAL EL SALITRE-EL CIRUELAR, TRAMO: EL SALITRE - EL RANCHO, EN LA LOCALIDAD DE EL CIRUELAR  EN EL MUNICIPIO DE CHILPANCINGO DE LOS BRAVO GUERRERO.</t>
  </si>
  <si>
    <t>REHABILITACION DEL CAMINO RURAL TRAMO: ENTRONQUE AUTOPISTA - EL CALVARIO, EN LA LOCALIDAD DE EL CALVARIO EN EL MUNICIPIO DE CHILPANCINGO DE LOS BRAVO GUERRERO.</t>
  </si>
  <si>
    <t>EL CALVARIO</t>
  </si>
  <si>
    <t>REHABILITACION DEL CAMINO RURAL TRAMO: AGUA HERNANDEZ - INSCUINATOYAC, EN LA LOCALIDAD DE INSCUINATOYAC EN EL MUNICIPIO DE CHILPANCINGO DE LOS BRAVO GUERRERO.</t>
  </si>
  <si>
    <t>INSCUINATOYAC</t>
  </si>
  <si>
    <t>REHABILITACION DEL CAMINO RURAL EL SALITRE-EL CIRUELAR, TRAMO: EL RANCHO - EL CIRUELAR, EN LA LOCALIDAD DE EL CIRUELAR, EN EL MUNICIPIO DE CHILPANCINGO DE LOS BRAVO GUERRERO.</t>
  </si>
  <si>
    <t>REHABILITACION DEL CAMINO RURAL JALEACA DE CATALÁN - SANTA BARBARA TRAMO: PARAJE SANTO DOMINGO - PASO DEL RÍO CHIQUITO, EN LA LOCALIDAD DE SANTA BARBARA, EN EL MUNICIPIO DE CHILPANCINGO DE LOS BRAVO GUERRERO.</t>
  </si>
  <si>
    <t>SANTA BARBARA</t>
  </si>
  <si>
    <t>REHABILITACION DEL CAMINO RURAL JALEACA DE CATALAN - SANTA BARBARA  TRAMO: JALEACA DE CATALÁN - PARAJE SANTO DOMINGO, EN LA LOCALIDAD DE SANTA BARBARA, EN EL MUNICIPIO DE CHILPANCINGO DE LOS BRAVO GUERRERO.</t>
  </si>
  <si>
    <t>LOS CIMIENTOS</t>
  </si>
  <si>
    <t>REHABILITACION DEL CAMINO RURAL TRAMO: SANTA BARBARA- SANTA RITA, EN LA LOCALIDAD DE SANTA RITA,  EN EL MUNICIPIO DE CHILPANCINGO DE LOS BRAVO,GUERRERO.</t>
  </si>
  <si>
    <t>REHABILITACION DEL CAMINO RURAL TRAMO: CARRIZAL DE PINZÓN - INSCUINATOYAC, EN LA LOCALIDAD DE INSCUINATOYAC, EN EL MUNICIPIO DE CHILPANCINGO DE LOS BRAVO,GUERRERO.</t>
  </si>
  <si>
    <t>REHABILITACION DEL CAMINO RURAL TRAMO: MAZATLAN (AUTOPISTA) - EL TEJOCOTE, EN LA LOCALIDAD DE EL TEJOCOTE, EN EL MUNICIPIO DE CHILPANCINGO DE LOS BRAVO, GUERRERO.</t>
  </si>
  <si>
    <t>EL TEJOCOTE</t>
  </si>
  <si>
    <t>REHABILITACION DEL CAMINO RURAL XALTIANGUIS-RIO VERDE TRAMO: PARAJE CRUZ DEL PUERTO - RÍO VERDE, EN LA LOCALIDAD DE RÍO VERDE, EN EL MUNICIPIO DE CHILPANCINGO DE LOS BRAVO, GUERRERO.</t>
  </si>
  <si>
    <t>REHABILITACION DEL CAMINO RURAL TRAMO:SAN VICENTE- EL AHUAJITO, EN LA LOCALIDAD DE EL AHUAJITO, EN EL MUNICIPIO DE CHILPANCINGO DE LOS BRAVO, GUERRERO.</t>
  </si>
  <si>
    <t>EL AHUAJITO</t>
  </si>
  <si>
    <t>REHABILITACION DEL CAMINO RURAL TRAMO: CRUCERO DE COAPANGO-HUACALAPA- EL FRESNO, EN LA LOCALIDAD DE EL FRESNO, EN EL MUNICIPIO DE CHILPANCINGO DE LOS BRAVO,GUERRERO.</t>
  </si>
  <si>
    <t>EL FRESNO</t>
  </si>
  <si>
    <t>REHABILITACION DEL CAMINO RURAL TRAMO: PARAJE EL GARBANZAL - IXTEMALCO - COAPANGO- SAN VICENTE, EN LA LOCALIDAD DE SAN VICENTE, EN EL MUNICIPIO DE CHILPANCINGO DE LOS BRAVO,GUERRERO.</t>
  </si>
  <si>
    <t>SAN VICENTE</t>
  </si>
  <si>
    <t>REHABILITACION DEL CAMINO RURAL TRAMO:  AZINYAHUALCO - EL FRESNO, EN LA LOCALIDAD DE AZINYAHUALCO, EN EL MUNICIPIO DE CHILPANCINGO DE LOS BRAVO,GUERRERO.</t>
  </si>
  <si>
    <t>AZINYAHUALCO</t>
  </si>
  <si>
    <t>REHABILITACION DEL CAMINO RURAL XALTIANGUIS - RIO VERDE TRAMO: XALTIANGUIS - PARAJE LA CRUZ DEL PUERTO,  EN LA LOCALIDAD DE RÍO VERDE, EN EL MUNICIPIO DE CHILPANCINGO DE LOS BRAVO, GUERRERO.</t>
  </si>
  <si>
    <t>REHABILITACION DEL CAMINO RURAL TRAMO:  ZOYATEPEC-AZINYAHUALCO, EN LA LOCALIDAD DE AZINYAHUALCO, EN EL MUNICIPIO DE CHILPANCINGO DE LOS BRAVO,GUERRERO.</t>
  </si>
  <si>
    <t>REHABILITACION DEL CAMINO RURAL TRAMO:COACOYULILLO-INSCUINATOYAC, EN LA LOCALIDAD DE INSCUINATOYAC, EN EL MUNICIPIO DE CHILPANCINGO DE LOS BRAVO,GUERRERO.</t>
  </si>
  <si>
    <t>REHABILITACION DEL CAMINO RURAL TRAMO:CRUCERO DE PIEDRA LIADA - LA ESPERANZA, EN LA LOCALIDAD DE LA ESPERANZA, EN EL MUNICIPIO DE CHILPANCINGO DE LOS BRAVO, GUERRERO.</t>
  </si>
  <si>
    <t>LA ESPERANZA</t>
  </si>
  <si>
    <t>REHABILITACION DEL CAMINO RURAL TRAMO: COACOYULILLO -CARRIZAL DE PINZON EN LA LOCALIDAD DE CARRIZAL DEL PINZON, EN EL MUNICIPIO DE CHILPANCINGO DE LOS BRAVO GUERRERO.</t>
  </si>
  <si>
    <t>REHABILITACION DEL CAMINO RURAL TRAMO: CHILPANCINGO - LLANOS DE TEPOXTEPEC, EN LA LOCALIDAD DE LLANOS DE TEPOXTEPEC, EN EL MUNICIPIO DE CHILPANCINGO DE LOS BRAVO, GUERRERO.</t>
  </si>
  <si>
    <t>CONSTRUCCION DE PAVIMENTACION HIDRAÚLICA DE LA CALLE ESMERALDA  DEL FRACCINAMIENTO LAS JOYAS EN EL MUNICIPIO DE  CHILPANCINGO DE LOS BRAVO, GUERRERO</t>
  </si>
  <si>
    <t>FRACC. LAS JOYAS</t>
  </si>
  <si>
    <t>CONSTRUCCION DE SANITARIOS DE LA ESCUELA PRIMARIA  " JUAN N ALVAREZ " C.C.T. 12DPR0601V DE LA COLONIA  JOSE MARIA IZZAZAGA EN EL MUNICIPIO DE CHILPANCINGO DE LOS BRAVO, GUERRERO.</t>
  </si>
  <si>
    <t>COL. IZZAZAGA</t>
  </si>
  <si>
    <t>CONSTRUCCION DE MURO DE CONTENCIÓN DE LA CALLE RAFAEL GUIZAR Y VALENCIA  DE LA COLONIA SANTO  DOMINGO  EN EL MUNICIPIO DE CHILPANCINGO DE LOS BRAVO, GUERRERO.</t>
  </si>
  <si>
    <t>COL. SANTO DOMINGO</t>
  </si>
  <si>
    <t>CONSTRUCCION DE PAVIMENTACION HIDRAULICA DE CALLE JUAN DIEGO DE LA COLONIA MISIONES DE GUADALUPE, EN EL MUNICIPIO DE CHILPANCINGO DE LOS BRAVO, GUERRERO.</t>
  </si>
  <si>
    <t>COL. MISIONES DE GUDALUPE</t>
  </si>
  <si>
    <t>AMPLIACIÓN DE RED DE DRENAJE SANITARIO DE LA CALLE LUNA DE LA COLONIA BALCONES DE TEPANGO  EN EL MUNICIPIO DE CHILPANCINGO DE LOS BRAVO, GUERRERO.</t>
  </si>
  <si>
    <t>CONSTRUCCION DE PAVIMENTACION HIDRAÚLICA DE LA CALLE SIN NOMBRE  DE LA COLONIA NUEVA DE LA LOCALIDAD DE SANTA BARBARA EN EL MUNICIPIO DE CHILPANCINGO DE LOS BRAVO, GUERRERO</t>
  </si>
  <si>
    <t>CONSTRUCCION DE MURO DE CONTENCIÓN DEL CAUCE DE LA  BARRANCA SIN NOMBRE  DE LA COLONIACAPELLANIA GRANDE EN EL MUNICIPIO DE CHILPANCINGO DE LOS BRAVO, GUERRERO.</t>
  </si>
  <si>
    <t>COL VILLAS CAMINO  DEL SUR</t>
  </si>
  <si>
    <t>CONSTRUCCION DE PAVIMENTACION HIDRAÚLICA DE LA CALLE ESMERALDA  DE LA COLONIA VILLAS TLAMECAT  EN EL MUNICIPIO DE  CHILPANCINGO DE LOS BRAVO, GUERRERO</t>
  </si>
  <si>
    <t>VILLAS TLALMECAT</t>
  </si>
  <si>
    <t>CONSTRUCCION DE PAVIMENTACION HIDRAULICA DE CALLE SAN AGUSTIN DE LA COLONIA CANDELARIA EN EL MUNICIPIO DE CHILPANCINGO DE LOS BRAVO, GUERRERO.</t>
  </si>
  <si>
    <t>COL. CANDELARIA</t>
  </si>
  <si>
    <t>CONSTRUCCION DE PAVIMENTACION HIDRAÚLICA DE LA CALLE SAN FRANCISCO DE ASÍS  DE LA COLONIA CAPELLANIA GRANDE EN EL MUNICIPIO DE CHILPANCINGO DE LOS BRAVO, GUERRERO</t>
  </si>
  <si>
    <t>CONSTRUCCION DE PAVIMENTACION HIDRAÚLICA DEL  ACCESO PRINCIPAL PRIMARIA  DE LA LOCALIDAD DE HUACALAPA EN EL MUNICIPIO DE CHILPANCINGO DE LOS BRAVO, GUERRERO</t>
  </si>
  <si>
    <t>REHABILITACION DE ACCESO NORTE EN LA LOCALIDAD DE PALO BLANCO, EN EL MUNICIPIO DE CHILPANCINGO DE LOS BRAVO, GUERRERO</t>
  </si>
  <si>
    <t>LOC. BLANCO</t>
  </si>
  <si>
    <t>CONSTRUCCION DEL ANDADOR JUAN R. ESCUDERO DE LA COLONIA LA HACIENDITA EN EL MUNICIPIO DE CHILPANCINGO DE LOS BRAVO, GUERRERO</t>
  </si>
  <si>
    <t>COL. LA HACIENDITA</t>
  </si>
  <si>
    <t>REHABILITACION  DE LA RED DE DRENAJE SANITARIO EN EL CAMINO REAL, EN EL BARRIO DE SAN ISIDRO EN LA LOCALIDAD DE PETAQUILLAS, EN EL MUNICIPIO DE CHILPANCINGO DE LOS BRAVO, GUERRERO.</t>
  </si>
  <si>
    <t>REHABILITACION  DE LA RED DE DRENAJE SANITARIO EN EL MODULO VERACRUZ  EN LA COLONIA COOPERATIVA  EN EL MUNICIPIO DE CHILPANCINGO DE LOS BRAVO, GUERRERO.</t>
  </si>
  <si>
    <t>REHABILITACION DEL CAMINO RURAL TRAMO PARAJE EL CERRO DE EL CAMPANARIO - CHAUTIPAN,  EN LA LOCALIDAD DE CHAUTIPAN EN EL MUNICIPIO DE CHILPANCINGO DE LOS BRAVO, GUERRERO.</t>
  </si>
  <si>
    <t>REHABILITACION DEL CAMINO RURAL TRAMO PARAJE CERRO DE EL CAMPANARIO - JALEACA DE CATALÁN,  EN LA LOCALIDAD DE JALEACA DE CATALÁN, EN EL MUNICIPIO DE CHILPANCINGO DE LOS BRAVO, GUERRERO.</t>
  </si>
  <si>
    <t>REHABILITACION DEL CAMINO RURAL TRAMO: RENACIMIENTO AGUA HERNANDEZ -LOS CIMIENTOS, EN LA LOCALIDAD DE LOS CIMIENTOS, EN EL MUNICIPIO DE CHILPANCINGO DE LOS BRAVO,GUERRERO.</t>
  </si>
  <si>
    <t>REHABILITACION DEL CAMINO RURAL TRAMO: PARAJE LA CAPTACION - SAN CRISTOBAL, EN LA LOCALIDAD DE SAN CRISTOBAL,  EN EL MUNICIPIO DE CHILPANCINGO DE LOS BRAVO,GUERRERO.</t>
  </si>
  <si>
    <t>REHABILITACION DEL CAMINO RURAL DE ACCESO AL CARCAMO M-2 DEL SISTEMA DE ABASTECIMIENTO DE AGUA MOCHITLAN.CHILPANCIGO EN EL MUNICIPIO DE CHILPANCINGO DE LOS BRAVO, GUERRERO.</t>
  </si>
  <si>
    <t>REHABILITACION DEL CAMINO RURAL TRAMO: CARRIZAL DE LA VÍA - GARRAPATAS EN LA LOCALIDAD DE CARRIZAL DE LA VIA.CHILPANCIGO EN EL MUNICIPIO DE CHILPANCINGO DE LOS BRAVO, GUERRERO.</t>
  </si>
  <si>
    <t>TOTAL PROGRAMA A1-2 DISTRIBUCION DE GASTOS INDIRECTOS</t>
  </si>
  <si>
    <t>ADJUDICACION DIRECTA</t>
  </si>
  <si>
    <t>ARRENDAMIENTO DE VEHICULOS PARA LA VERIFICACIÓN Y SUPERVISIÓN DE LAS OBRAS (FAISM) EJERCICIO 2024 GASTOS INDIRECTOS, DEL MUNICIPIO DE CHILPANCINGO DE LOS BRAVO, GUERRERO.</t>
  </si>
  <si>
    <t>SUBPROGRAMA AI-2-01  GASTOS INDIRECTOS</t>
  </si>
  <si>
    <t>PROGRAMA A1-2 DISTRIBUCION DE GASTOS INDIRECTOS</t>
  </si>
  <si>
    <t>TOTAL PROGRAMA URB - URBANIZACION</t>
  </si>
  <si>
    <t>INV. CUANDO MENOS TRES PERSONAS</t>
  </si>
  <si>
    <t>MODALIDAD: CONSTRUCCION</t>
  </si>
  <si>
    <t>SUBTOTAL SUBPROGRAMA URB-SEÑALETICA</t>
  </si>
  <si>
    <t>SUBCLASIFICACION URB - SEÑALETICA.</t>
  </si>
  <si>
    <t>SUBTOTAL SUBPROGRAMA URB-PAVIMENTACION</t>
  </si>
  <si>
    <t>MODALIDAD: REHABILITACION.</t>
  </si>
  <si>
    <t>SUBCLASIFICACION URB - PAVIMENTACION</t>
  </si>
  <si>
    <t>SUBTOTAL SUBPROGRAMA URB-PARQUE PÚBLICO.</t>
  </si>
  <si>
    <t>MODALIDAD: REHABILITACIÓN</t>
  </si>
  <si>
    <t>MODALIDAD: MANTENIMIENTO.</t>
  </si>
  <si>
    <t>MODALIDAD: EQUIPAMIENTO.</t>
  </si>
  <si>
    <t>SUBCLASIFICACION URB - PARQUE PÚBLICO.</t>
  </si>
  <si>
    <t>SUBTOTAL SUBPROGRAMA URB-MURO DE CONTENCION</t>
  </si>
  <si>
    <t>SUBCLASIFICACION URB - MURO DE CONTENCION</t>
  </si>
  <si>
    <t>MODALIDAD: REHABILITACIÓN.</t>
  </si>
  <si>
    <t>MODALIDAD: CONSTRUCCION.</t>
  </si>
  <si>
    <t>SUB TOTAL PROGRAMA URB -COMEDOR PÚBLICO.</t>
  </si>
  <si>
    <t>SUBCLASIFICACION URB - COMEDOR PÚBLICO.</t>
  </si>
  <si>
    <t>SUBTOTAL PROGRAMA URB - CANCHA PUBLICA</t>
  </si>
  <si>
    <t>MODALIDAD: CONSTRUCCIÓN.</t>
  </si>
  <si>
    <t>SUBCLASIFICACION URB - CANCHA PUBLICA.</t>
  </si>
  <si>
    <t>MODALIDAD: REHABILITACION</t>
  </si>
  <si>
    <t>SUBTOTAL PROGRAMA URB - CAMINO</t>
  </si>
  <si>
    <t>SUBCLASIFICACION URB - CAMINO</t>
  </si>
  <si>
    <t>SUB TOTAL PROGRAMA URB - ANDADOR URBANO Y/O ESCALINATA</t>
  </si>
  <si>
    <t>SUBCLASIFICACION URB - ANDADOR URBANO Y/O ESCALINATA</t>
  </si>
  <si>
    <t>SUB TOTAL PROGRAMA URB.- ALUMBRADO PÚBLICO.</t>
  </si>
  <si>
    <t>SUBCLASIFICACION URB - ALUMBRADO PÚBLICO.</t>
  </si>
  <si>
    <t>PROGRAMA URB - URBANIZACION</t>
  </si>
  <si>
    <t>TOTAL PROGRAMA IBS - INFRAESTRUCTURA BASICA DEL SECTOR SALUD</t>
  </si>
  <si>
    <t>SUB TOTAL PROGRAMA IBS - CENTRO DE SALUD O UNIDAD MEDICA</t>
  </si>
  <si>
    <t>INFRAESTRUCTURA BASICA DEL SECTOR SALUD</t>
  </si>
  <si>
    <t>SUBCLASIFICACION IBS - CENTRO DE SALUD O UNIDAD MEDICA.</t>
  </si>
  <si>
    <t>PROGRAMA IBS - INFRAESTRUCTURA BASICA DEL SECTOR SALUD.</t>
  </si>
  <si>
    <t>TOTAL PROGRAMA IBE - INFRAESTRUCTURA BASICA DEL SECTOR EDUCATIVO</t>
  </si>
  <si>
    <t>SUB TOTAL PROGRAMA IBE -SECUNDARIA U HOMOLOGO (TECHADO EN AREA DE IMPARTICION DE EDUCACION FISICA).</t>
  </si>
  <si>
    <t>INSFRAESTRUCTURA BASICA DEL SECTOR EDUCATIVO</t>
  </si>
  <si>
    <t>INFRAESTRUCTURA BASICA DEL SECTOR EDUCATIVO</t>
  </si>
  <si>
    <t>MODALIDAD:CONSTRUCCION.</t>
  </si>
  <si>
    <t>SUBCLASIFICACION IBE - SECUNDARIA U HOMOLOGO (TECHADO EN AREA DE IMPARTICION DE EDUCACION FISICA).</t>
  </si>
  <si>
    <t>SUB TOTAL PROGRAMA IBE - SECUNDARIA U HOMOLOGO (BARDA PERIMETRAL).</t>
  </si>
  <si>
    <t>SUBCLASIFICACION IBE - SECUNDARIA U HOMOLOGO (BARDA PERIMETRAL).</t>
  </si>
  <si>
    <t>SUB TOTAL PROGRAMA IBE -  PREESCOLAR U HOMOLOGO (TECHADO EN AREA DE IMPARTICION DE EDUCACION FISICA).</t>
  </si>
  <si>
    <t>PROGRAMA IBE - INSFRAESTRUCTURA BASICA DEL SECTOR EDUCATIVO</t>
  </si>
  <si>
    <t>TOTAL DEL PROGRAMA ELE - ELECTRIFICACION.</t>
  </si>
  <si>
    <t>SUBTOTAL PROGRAMA  ELE - ELECTRIFICACION</t>
  </si>
  <si>
    <t>ELECTRIFICACION RURAL Y DE COLONIAS POBRES</t>
  </si>
  <si>
    <t>SUBCLASIFICACION ELE - ELECTRIFICACION</t>
  </si>
  <si>
    <t>PROGRAMA ELE - ELECTRIFICACION RURAL Y DE COLONIAS POBRES.</t>
  </si>
  <si>
    <t>TOTAL DEL PROYECTO - DRE - DRENAJE Y LETRINAS</t>
  </si>
  <si>
    <t>SUBCLASIFICACION DRE - PLANTA DE TRATAMIENTO DE AGUAS RESIDUALES.</t>
  </si>
  <si>
    <t>SUB TOTAL PROGRAMA DRE - DRENAJE SANITARIO</t>
  </si>
  <si>
    <t>PROGRAMA DRE - DRENAJE Y LETRINAS</t>
  </si>
  <si>
    <t>TOTAL DEL PROYECTO.  ALC-ALCANTARILLADO.</t>
  </si>
  <si>
    <t>SUB TOTAL PROGRAMA ALC-RED DE ALCANTARILADO.</t>
  </si>
  <si>
    <t>ALCANTARILLADO</t>
  </si>
  <si>
    <t>SUBCLASIFICACION ALC-RED DE ALCANTARILADO</t>
  </si>
  <si>
    <t>PROGRAMA ALC-ALCANTARILLADO</t>
  </si>
  <si>
    <t>TOTAL DEL PROYECTO. APO -  AGUA POTABLE</t>
  </si>
  <si>
    <t>SUB TOTAL PROGRAMA APO - RED O SISTEMA DE AGUA ENTUBADA.</t>
  </si>
  <si>
    <t>MODALIDAD: CONSTRUCCIÓN</t>
  </si>
  <si>
    <t>SUBCLASIFICACION APO - RED O SISTEMA DE AGUA ENTUBADA.</t>
  </si>
  <si>
    <t>SUB TOTAL PROGRAMA APO - POZO PROFUNDO DE AGUA ENTUBADA.</t>
  </si>
  <si>
    <t>MODALIDAD:EQUIPAMIENTO.</t>
  </si>
  <si>
    <t>SUBCLASIFICACION APO - POZO PROFUNDO DE AGUA ENTUBADA.</t>
  </si>
  <si>
    <t>PROGRAMA APO -  AGUA POTABLE</t>
  </si>
  <si>
    <t>Rendimientos Financieros del FAISMUN</t>
  </si>
  <si>
    <t>FAISMUN</t>
  </si>
  <si>
    <t>UMA</t>
  </si>
  <si>
    <t>Fuente de financiamiento</t>
  </si>
  <si>
    <t>Procedimiento de contratación / Modalidad
de
ejecución</t>
  </si>
  <si>
    <t>Numero de Beneficiarios</t>
  </si>
  <si>
    <t>Nombre y descripción del Proyecto</t>
  </si>
  <si>
    <t>Rubro del Gasto</t>
  </si>
  <si>
    <t>Clasificación del Proyecto</t>
  </si>
  <si>
    <t>No. Progr.</t>
  </si>
  <si>
    <t>Formato OP-1</t>
  </si>
  <si>
    <t>PERIODO DEL 01 ENERO  AL 31 DE DICIEMBRE DE 2020</t>
  </si>
  <si>
    <t>MUNICIPIO  DE CHLPANCINGO DE LOS BRAVO, GUERRERO.</t>
  </si>
  <si>
    <t>SUBCLASIFICACION APO - OLLA/COLECTOR DE CAPTACIÓN DE AGUA PLUVIAL.</t>
  </si>
  <si>
    <t>MODALIDAD: AMPLIACIÓN.</t>
  </si>
  <si>
    <t>CONSTRUCCION DE DOS AULAS, DIRECCION Y CISTERNA, EN LA ESCUELA PRIMARIA SOR JUANA INES DE LA CRUZ, C.C.T. 12DPRS992H  EN EL MUNICIPIO DE CHILPANCINGO DE LOS BRAVO, GUERRERO..</t>
  </si>
  <si>
    <t>SUBCLASIFICACION IBE - PREESCOLAR U HOMOLOGO (BARDA PERIMETRAL).</t>
  </si>
  <si>
    <t>SUB TOTAL PROGRAMA IBE -  PREESCOLAR U HOMOLOGO (BARDA PERIMETRAL).</t>
  </si>
  <si>
    <t>CONTRUCCIÓN DE BARDA PERIMETRAL  DEL JARDIN DE NIÑOS  " CONCEPCION MARTÍN DEL CAMPO C.C.T. 12DJ3545X EN LA COLONIA OMILTEMI EN EL MUNICIPIO DE CHILPANCINGO DE LOS BRAVO, GUERRERO.</t>
  </si>
  <si>
    <t>SUBCLASIFICACION IBE - PRIMARIA U HOMOLOGO (AULA).</t>
  </si>
  <si>
    <t>SUBCLASIFICACION IBE - SECUNDARIA U HOMOLOGO (AULA).</t>
  </si>
  <si>
    <t>SUB TOTAL PROGRAMA IBE - SECUNDARIA U HOMOLOGO (AULA).</t>
  </si>
  <si>
    <t>SUB TOTAL PROGRAMA IBE - PRIMARIA U HOMOLOGO (AULA).</t>
  </si>
  <si>
    <t>SUBCLASIFICACION IBE - PRIMARIA U HOMOLOGO (PLAZA CIVICA).</t>
  </si>
  <si>
    <t>SUB TOTAL PROGRAMA IBE - PRIMARIA U HOMOLOGO (PLAZA CIVICA).</t>
  </si>
  <si>
    <t>SUBCLASIFICACION IBE - PRIMARIA U HOMOLOGO (AREAS ADMINISTRATIVAS Y DE USO COMÚN).</t>
  </si>
  <si>
    <t>SUBCLASIFICACION IBE - SECUNDARIA U HOMOLOGO (AREAS ADMINISTRATIVAS Y DE USO COMÚN).</t>
  </si>
  <si>
    <t>CONSTRUCCION DE RAMPAS PARA PERSONAS CON CAPACIDADES DIFERENTES DE LA SECUNDARIA  WILFRIDO RUIZ MASSIEU C.C.T. 12DES0050C DE LACOLONIA TOMATAL EN EL MUNICIPIO DE CHILPANCINGO DE LOS BRAVO, GUERRERO.</t>
  </si>
  <si>
    <t>SUB TOTAL PROGRAMA IBE -SECUNDARIA U HOMOLOGO (AREAS ADMINISTRATIVAS Y DE USO COMÚN).</t>
  </si>
  <si>
    <t>SUBCLASIFICACION IBE - PRIMARIA U HOMOLOGO (TECHADO EN AREA DE IMPARTICIÓN DE EDUCACIÓN FISICA).</t>
  </si>
  <si>
    <t>SUB TOTAL PROGRAMA IBE - PRIMARIA U HOMOLOGO  (TECHADO EN AREA DE IMPARTICIÓN DE EDUCACIÓN FISICA).</t>
  </si>
  <si>
    <t>INV. CUANDO MENOS TRES PESONAS</t>
  </si>
  <si>
    <t>MODALIDAD: AMPLIACION.</t>
  </si>
  <si>
    <t>SUBCLASIFICACION URB - CARRETERA.</t>
  </si>
  <si>
    <t>SUBTOTAL PROGRAMA URB - CARRETERA.</t>
  </si>
  <si>
    <t>SUBCLASIFICACION URB - CAMINO SACA COSECHAS.</t>
  </si>
  <si>
    <t>SUBTOTAL PROGRAMA URB - CAMINO SACA COSECHAS.</t>
  </si>
  <si>
    <t>SUBCLASIFICACION URB - ABREVADERO AGRICOLA.</t>
  </si>
  <si>
    <t>SUB TOTAL PROGRAMA URB.- ABREVADERO AGRICOLA.</t>
  </si>
  <si>
    <t>SUBCLASIFICACION URB - PUENTE PEATONAL.</t>
  </si>
  <si>
    <t>SUBTOTAL SUBPROGRAMA URB- PUENTE PEATONAL.</t>
  </si>
  <si>
    <t xml:space="preserve"> PROGRAMA DE INVERSION ANUAL EN OBRAS Y ACCIONES DEL EJERCICIO FISCAL 2025</t>
  </si>
  <si>
    <t>SUBCLASIFICACION URB - GUARNICIONES Y BANQUETAS.</t>
  </si>
  <si>
    <t>SUB TOTAL PROGRAMA URB -  GUARNICIONES Y BANQUETAS.</t>
  </si>
  <si>
    <t>CONSTRUCCION DE MURO DE CONTENCIÓN EN EL  LIBRAMIENTO TIXTLA ( UBICADO EN EL PUNTO DENOMINADO LOS COCOS)   DE LA COLONIA LOS PUENTES   EN EL MUNICIPIO DE CHILPANCINGO DE LOS BRAVO, GUERRERO.</t>
  </si>
  <si>
    <t>CONSTRUCCION DE PUENTE HAMACA DE LA  LOCALIDAD DE CARRIZAL DEL PNZON EN EL MUNICIPIO DE CHILPANCINGO DE LOS BRAVO, GUERRERO.</t>
  </si>
  <si>
    <t>CONSTRUCCION DE PAVIMENTACION HIDRAULICA DE CALLE ALEGRIA DEL FRACCIONAMIENTO AMISTAD, EN EL MUNICIPIO DE CHILPANCINGO DE LOS BRAVO, GUERRERO.</t>
  </si>
  <si>
    <t>CONSTRUCCION DE ANDADOR (ESALINATAS) RICARDO ARCOS CATALÁN EN LA COLONIA COLINAS DEL VALLE EN EL MUNICIPIO DE CHILPANCINGO DE LOS BRAVO GUERRERO</t>
  </si>
  <si>
    <t>CONSTRUCCION DE PAVIMENTACION CON CONCRETO HIDRAULICO DE LA CALLE DEMOCRACIA NACIONAL,  EN  LA COLONIA AMPLIACION TRIBUNA NACIONAL,  EN EL MUNICIPIO DE CHILPANCINGO DE LOS BRAVO, GUERRERO.</t>
  </si>
  <si>
    <t>CONSTRUCCIÓN DE MURO DE CONTENCION EN LA BARRANCA TEXCALCO DEL FRACCIONAMIENTO LOS FRESNOS EN EL MUNICIPIO DE CHILPANCINGO DE LOS BRAVO, GUERRERO.</t>
  </si>
  <si>
    <t>FRACC. LOS FRESNOS</t>
  </si>
  <si>
    <t>CONSTRUCCION DE MURO DE CONTENCION  DE LA CALLE CRISTAL DE LA COLONIA NEVADA EN EL MUNICIPIO DE CHILPANCINGO DE LOS BRAVO, GUERRERO</t>
  </si>
  <si>
    <t>REHABILITACION DEL CAMINO SACACOSECHA EN EL PARAJE EL BARRO , EN LA LOCALIDAD DE SAN CRISTOBAL,EN EL MUNICIPIO DE CHILPANCINGO DE LOS BRAVO, GUERRERO.</t>
  </si>
  <si>
    <t>REHABILITACION DEL CAMINO SACACOSECHA EN EL PARAJE LAS CANALEJAS-TIERRA COLORADA , EN LA LOCALIDAD DE SAN CRISTOBAL,EN EL MUNICIPIO DE CHILPANCINGO DE LOS BRAVO, GUERRERO.</t>
  </si>
  <si>
    <t>REHABILITACION DEL CAMINO SACACOSECHA EN EL PARAJE EL LIMON -LOS RIEGOS, EN LA LOCALIDAD DE SAN CRISTOBAL,EN EL MUNICIPIO DE CHILPANCINGO DE LOS BRAVO, GUERRERO.</t>
  </si>
  <si>
    <t>REHABILITACION DEL CAMINO SACACOSECHA EN EL PARAJE LAS MINAS-LOS CHAUCLIS, EN LA LOCALIDAD DE SAN CRISTOBAL,EN EL MUNICIPIO DE CHILPANCINGO DE LOS BRAVO, GUERRERO.</t>
  </si>
  <si>
    <t>REHABILITACION DEL CAMINO SACACOSECHA EN EL PARAJE EL EDEN, EN LA LOCALIDAD DE SAN CRISTOBAL,EN EL MUNICIPIO DE CHILPANCINGO DE LOS BRAVO, GUERRERO.</t>
  </si>
  <si>
    <t>REHABILITACION DEL CAMINO SACACOSECHA EN EL PARAJE LAS TROJAS- LA JOYA VERDE, EN LA LOCALIDAD DE SAN CRISTOBAL,EN EL MUNICIPIO DE CHILPANCINGO DE LOS BRAVO, GUERRERO.</t>
  </si>
  <si>
    <t>CARRIZAL DE LA VIA</t>
  </si>
  <si>
    <t>CONSTRUCCION DE MURO GAVION EN EL MARGEN DEL RIO DEL CRUCERO DE PIEDRA LIADA EN LA LOCALIDAD DE ZOYATEPEC, EN EL MUNICIPIO DE CHILPANCINGO DE LOS BRAVO, GUERRERO.</t>
  </si>
  <si>
    <t>LOC. ZOYATEPEC</t>
  </si>
  <si>
    <t>REHABILITACION DEL CAMINO SACACOSECHA EN EL PARAJE ARENAS BLANCAS, EN LA LOCALIDAD DE SAN MIGUEL,EN EL MUNICIPIO DE CHILPANCINGO DE LOS BRAVO, GUERRERO.</t>
  </si>
  <si>
    <t>LOC. SAN MIGUEL</t>
  </si>
  <si>
    <t>REHABILITACION DEL CAMINO SACACOSECHA EN EL PARAJE LOS RINCONES, EN LA LOCALIDAD DE SAN MIGUEL,EN EL MUNICIPIO DE CHILPANCINGO DE LOS BRAVO, GUERRERO.</t>
  </si>
  <si>
    <t>REHABILITACION DEL CAMINO SACACOSECHA EN EL PARAJE LAS MESAS, EN LA LOCALIDAD DE SAN MIGUEL,EN EL MUNICIPIO DE CHILPANCINGO DE LOS BRAVO, GUERRERO.</t>
  </si>
  <si>
    <t>REHABILITACION DEL CAMINO SACACOSECHA EN EL PARAJE EL ZAPOTE, EN LA LOCALIDAD DE SAN MIGUEL,EN EL MUNICIPIO DE CHILPANCINGO DE LOS BRAVO, GUERRERO.</t>
  </si>
  <si>
    <t>REHABILITACION DEL CAMINO SACACOSECHA EN EL PARAJE EL RECODO, EN LA LOCALIDAD DE SAN MIGUEL,EN EL MUNICIPIO DE CHILPANCINGO DE LOS BRAVO, GUERRERO.</t>
  </si>
  <si>
    <t>REHABILITACION DEL CAMINO SACACOSECHA EN EL PARAJE LA FINCA, EN LA LOCALIDAD DE SAN MIGUEL,EN EL MUNICIPIO DE CHILPANCINGO DE LOS BRAVO, GUERRERO.</t>
  </si>
  <si>
    <t>REHABILITACION DE LA  CARRETERA ALIMENTADORA, TRAMO:CRUCERO DE ZOYATEPEC (KM 0+000)-KM 8+0000, EN LA LOCALIDAD DE ZOYATEPEC., EN EL MUNICIPIO DE CHILPANCINGO DE LOS BRAVO, GUERRERO.</t>
  </si>
  <si>
    <t>REHABILITACION DEL CAMINO SACACOSECHA EN EL PARAJE LAS TOMAS  - EL BORDO, EN LA LOCALIDAD DE SAN CRISTOBAL, EN EL MUNICIPIO DE CHILPANCINGO DE LOS BRAVO, GUERRERO.</t>
  </si>
  <si>
    <t>REHABILITACION DEL CAMINO RURAL TRAMO: LA ESPERANZA-COACOYULILLO , EN LA LOCALIDAD DE COACOYULILLO,EN EL MUNICIPIO DE CHILPANCINGO DE LOS BRAVO, GUERRERO.</t>
  </si>
  <si>
    <t>REHABILITACION DE LA  CARRETERA ALIMENTADORA, TRAMO: PARAJE LAS CARBONERAS-RUTA PUEBLOS SANTOS (SAN MIGUEL, SANTA BARBARA-SAN CRISTOBAL), EN LA LOCALIDAD DE SAN CRISTOBAL EN EL MUNICIPIO DE CHILPANCINGO DE LOS BRAVO, GUERRERO.</t>
  </si>
  <si>
    <t>REHABILITACION DE LA  CARRETERA ALIMENTADORA, TRAMO: OCOTITO,TLAHUIZAPA, COACOYULILLO, RENACIMIENTO AGUA HERNADEZ, EN LA LOCALIDAD DE RENACIMIENTO  AGUA HERNADEZ, EN EL MUNICIPIO DE CHILPANCINGO DE LOS BRAVO, GUERRERO.</t>
  </si>
  <si>
    <t>REHABILITACION DEL CAMINO RURAL TRAMO: SANTA RITA-CARRIZAL DE PINZON (MODIFICACION DE TRAZO), EN LA LOCALIDAD DE CARRIZAL DE PINZON, EN EL MUNICIPIO DE CHILPANCINGO DE LOS BRAVO, GUERRERO.</t>
  </si>
  <si>
    <t>REHABILITACION DEL CAMINO RURAL TRAMO: LLANOS DE TEPOXTEPEC-CHACUALCINGO - LA CIENEGA, EN LA LOCALIDAD DE CHACUALCINGO, EN EL MUNICIPIO DE CHILPANCINGO DE LOS BRAVO, GUERRERO.</t>
  </si>
  <si>
    <t>AMPLIACION DE RED ELECTRICA DE LA LOCALIDAD DE LA ESPERANZA, EN EL MUNICIPIO DE CHILPANCINGO DE LOS BRAVO, GUERRERO</t>
  </si>
  <si>
    <t>AMPLIACION DE RED ELECTRICA EN LA CALLE PRINCIPAL DE COLONIA AMPLIACION SAN AGUSTIN, LA LOCALIDAD DE PETAQUILLAS EN EL MUNICIPIO DE CHILPANCINGO DE LOS BRAVO, GUERRERO</t>
  </si>
  <si>
    <t>SUB TOTAL PROGRAMA IBE -PRIMARIA U HOMOLOGO (AREAS ADMINISTRATIVAS Y DE USO COMÚN).</t>
  </si>
  <si>
    <t>SUBCLASIFICACION IBE - PRIMARIA U HOMOLOGO (SANITARIO).</t>
  </si>
  <si>
    <t>SUB TOTAL PROGRAMA IBE - PRIMARIA U HOMOLOGO (SANITARIO).</t>
  </si>
  <si>
    <t>SUBCLASIFICACION IBE - PREESCOLAR U HOMOLOGO (TECHADO EN AREA DE IMPARTICION DE EDUCACION FISICA).</t>
  </si>
  <si>
    <t>PROGRAMA DE ATENCION A FUGAS DE DRENAJE SANITARIO DE LA ZONA NORESTE CIUDAD DE CHILPANCINGO EN EL MUNICIPIO DE CHILPANCINGO DE LOS BRAVO, GUERRERO.</t>
  </si>
  <si>
    <t>BARRANCA ALPUYECA  (A UN COSTADO DE LOS MILITARES)</t>
  </si>
  <si>
    <t>SUB TOTAL PROGRAMA APO - OLLA/COLECTOR DE CAPTACIÓN DE AGUA PLUVIAL.</t>
  </si>
  <si>
    <t>REHABILITACIÓN DE RED DE DRENAJE SANITARIO EN  EL ANDADOR 4 Y 5 DE LA COLONIA AMPLIACION LAZARO CARDENAS  EN EL MUNICIPIO DE CHILPANCINGO DE LOS BRAVO,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</si>
</sst>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_ ;\-#,##0\ "/>
    <numFmt numFmtId="166" formatCode="0_ ;\-0\ "/>
  </numFmts>
  <fonts count="36" x14ac:knownFonts="1">
    <font>
      <sz val="12"/>
      <color theme="1"/>
      <name val="Calibri"/>
      <family val="2"/>
      <scheme val="minor"/>
    </font>
    <font>
      <sz val="11"/>
      <color theme="1"/>
      <name val="Calibri"/>
      <family val="2"/>
      <scheme val="minor"/>
    </font>
    <font>
      <sz val="10"/>
      <name val="Arial"/>
      <family val="2"/>
    </font>
    <font>
      <b/>
      <sz val="12"/>
      <color theme="1"/>
      <name val="Arial"/>
      <family val="2"/>
    </font>
    <font>
      <sz val="10"/>
      <name val="Arial"/>
      <family val="2"/>
    </font>
    <font>
      <b/>
      <sz val="11"/>
      <color theme="1"/>
      <name val="Calibri"/>
      <family val="2"/>
      <scheme val="minor"/>
    </font>
    <font>
      <sz val="10"/>
      <color theme="1"/>
      <name val="Arial Narrow"/>
      <family val="2"/>
    </font>
    <font>
      <sz val="16"/>
      <color theme="1"/>
      <name val="Arial Narrow"/>
      <family val="2"/>
    </font>
    <font>
      <sz val="10"/>
      <name val="Arial Narrow"/>
      <family val="2"/>
    </font>
    <font>
      <sz val="12"/>
      <name val="Arial Narrow"/>
      <family val="2"/>
    </font>
    <font>
      <sz val="10"/>
      <color rgb="FFFF0000"/>
      <name val="Arial Narrow"/>
      <family val="2"/>
    </font>
    <font>
      <sz val="12"/>
      <color rgb="FFFF0000"/>
      <name val="Arial Narrow"/>
      <family val="2"/>
    </font>
    <font>
      <sz val="12"/>
      <color theme="1"/>
      <name val="Arial Narrow"/>
      <family val="2"/>
    </font>
    <font>
      <b/>
      <sz val="10"/>
      <color theme="1"/>
      <name val="Arial Narrow"/>
      <family val="2"/>
    </font>
    <font>
      <sz val="11"/>
      <color theme="1"/>
      <name val="Arial Narrow"/>
      <family val="2"/>
    </font>
    <font>
      <b/>
      <sz val="11"/>
      <color theme="1"/>
      <name val="Arial Narrow"/>
      <family val="2"/>
    </font>
    <font>
      <b/>
      <sz val="14"/>
      <color theme="1"/>
      <name val="Arial Narrow"/>
      <family val="2"/>
    </font>
    <font>
      <sz val="11"/>
      <name val="Arial Narrow"/>
      <family val="2"/>
    </font>
    <font>
      <b/>
      <sz val="11"/>
      <name val="Arial Narrow"/>
      <family val="2"/>
    </font>
    <font>
      <sz val="11"/>
      <color theme="1"/>
      <name val="Arial"/>
      <family val="2"/>
    </font>
    <font>
      <sz val="11"/>
      <name val="Arial"/>
      <family val="2"/>
    </font>
    <font>
      <b/>
      <sz val="10"/>
      <name val="Arial Narrow"/>
      <family val="2"/>
    </font>
    <font>
      <b/>
      <sz val="14"/>
      <name val="Arial Narrow"/>
      <family val="2"/>
    </font>
    <font>
      <sz val="11"/>
      <name val="Calibri"/>
      <family val="2"/>
      <scheme val="minor"/>
    </font>
    <font>
      <b/>
      <sz val="12"/>
      <name val="Calibri"/>
      <family val="2"/>
      <scheme val="minor"/>
    </font>
    <font>
      <b/>
      <sz val="12"/>
      <name val="Arial Narrow"/>
      <family val="2"/>
    </font>
    <font>
      <sz val="9"/>
      <color theme="1"/>
      <name val="Arial"/>
      <family val="2"/>
    </font>
    <font>
      <b/>
      <sz val="11"/>
      <name val="Calibri"/>
      <family val="2"/>
      <scheme val="minor"/>
    </font>
    <font>
      <b/>
      <sz val="14"/>
      <name val="Arial"/>
      <family val="2"/>
    </font>
    <font>
      <b/>
      <sz val="11"/>
      <name val="Arial"/>
      <family val="2"/>
    </font>
    <font>
      <b/>
      <sz val="12"/>
      <color theme="0"/>
      <name val="Arial"/>
      <family val="2"/>
    </font>
    <font>
      <sz val="12"/>
      <color theme="0"/>
      <name val="Calibri"/>
      <family val="2"/>
      <scheme val="minor"/>
    </font>
    <font>
      <b/>
      <sz val="20"/>
      <color theme="0"/>
      <name val="Calibri"/>
      <family val="2"/>
      <scheme val="minor"/>
    </font>
    <font>
      <b/>
      <sz val="20"/>
      <color theme="1"/>
      <name val="Arial Narrow"/>
      <family val="2"/>
    </font>
    <font>
      <sz val="10"/>
      <color theme="1"/>
      <name val="Arial"/>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227ACB"/>
        <bgColor indexed="64"/>
      </patternFill>
    </fill>
  </fills>
  <borders count="15">
    <border>
      <left/>
      <right/>
      <top/>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2" fillId="0" borderId="0">
      <alignment wrapText="1"/>
    </xf>
    <xf numFmtId="43" fontId="2" fillId="0" borderId="0" applyFont="0" applyFill="0" applyBorder="0" applyAlignment="0" applyProtection="0"/>
    <xf numFmtId="0" fontId="2" fillId="0" borderId="0"/>
    <xf numFmtId="44" fontId="2" fillId="0" borderId="0" applyFont="0" applyFill="0" applyBorder="0" applyAlignment="0" applyProtection="0"/>
    <xf numFmtId="0" fontId="4" fillId="0" borderId="0"/>
    <xf numFmtId="0" fontId="1" fillId="0" borderId="0"/>
    <xf numFmtId="44" fontId="1" fillId="0" borderId="0" applyFont="0" applyFill="0" applyBorder="0" applyAlignment="0" applyProtection="0"/>
  </cellStyleXfs>
  <cellXfs count="315">
    <xf numFmtId="0" fontId="0" fillId="0" borderId="0" xfId="0"/>
    <xf numFmtId="0" fontId="1" fillId="0" borderId="0" xfId="7" applyAlignment="1">
      <alignment vertical="center"/>
    </xf>
    <xf numFmtId="0" fontId="1" fillId="0" borderId="0" xfId="7" applyAlignment="1">
      <alignment horizontal="center" vertical="center" wrapText="1"/>
    </xf>
    <xf numFmtId="0" fontId="1" fillId="0" borderId="0" xfId="7" applyAlignment="1">
      <alignment horizontal="center" vertical="center"/>
    </xf>
    <xf numFmtId="0" fontId="6" fillId="0" borderId="0" xfId="7" applyFont="1" applyAlignment="1">
      <alignment vertical="center"/>
    </xf>
    <xf numFmtId="0" fontId="6" fillId="0" borderId="0" xfId="7" applyFont="1" applyAlignment="1">
      <alignment horizontal="center" vertical="center" wrapText="1"/>
    </xf>
    <xf numFmtId="0" fontId="6" fillId="0" borderId="0" xfId="7" applyFont="1" applyAlignment="1">
      <alignment horizontal="center" vertical="center"/>
    </xf>
    <xf numFmtId="164" fontId="7" fillId="0" borderId="0" xfId="7" applyNumberFormat="1" applyFont="1" applyAlignment="1">
      <alignment vertical="center"/>
    </xf>
    <xf numFmtId="0" fontId="7" fillId="0" borderId="0" xfId="7" applyFont="1" applyAlignment="1">
      <alignment vertical="center"/>
    </xf>
    <xf numFmtId="164" fontId="6" fillId="0" borderId="0" xfId="7" applyNumberFormat="1" applyFont="1" applyAlignment="1">
      <alignment vertical="center"/>
    </xf>
    <xf numFmtId="0" fontId="8" fillId="0" borderId="0" xfId="7" applyFont="1" applyAlignment="1">
      <alignment vertical="center"/>
    </xf>
    <xf numFmtId="164" fontId="8" fillId="0" borderId="0" xfId="7" applyNumberFormat="1" applyFont="1" applyAlignment="1">
      <alignment vertical="center"/>
    </xf>
    <xf numFmtId="164" fontId="9" fillId="2" borderId="0" xfId="7" applyNumberFormat="1" applyFont="1" applyFill="1" applyAlignment="1">
      <alignment vertical="center"/>
    </xf>
    <xf numFmtId="0" fontId="8" fillId="2" borderId="0" xfId="7" applyFont="1" applyFill="1" applyAlignment="1">
      <alignment vertical="center"/>
    </xf>
    <xf numFmtId="4" fontId="10" fillId="0" borderId="0" xfId="7" applyNumberFormat="1" applyFont="1" applyAlignment="1">
      <alignment vertical="center"/>
    </xf>
    <xf numFmtId="164" fontId="8" fillId="2" borderId="0" xfId="7" applyNumberFormat="1" applyFont="1" applyFill="1" applyAlignment="1">
      <alignment vertical="center"/>
    </xf>
    <xf numFmtId="4" fontId="6" fillId="2" borderId="0" xfId="7" applyNumberFormat="1" applyFont="1" applyFill="1" applyAlignment="1">
      <alignment vertical="center"/>
    </xf>
    <xf numFmtId="164" fontId="11" fillId="2" borderId="0" xfId="7" applyNumberFormat="1" applyFont="1" applyFill="1" applyAlignment="1">
      <alignment vertical="center"/>
    </xf>
    <xf numFmtId="4" fontId="8" fillId="2" borderId="0" xfId="7" applyNumberFormat="1" applyFont="1" applyFill="1" applyAlignment="1">
      <alignment vertical="center"/>
    </xf>
    <xf numFmtId="0" fontId="12" fillId="2" borderId="0" xfId="7" applyFont="1" applyFill="1" applyAlignment="1">
      <alignment vertical="center"/>
    </xf>
    <xf numFmtId="4" fontId="13" fillId="0" borderId="0" xfId="7" applyNumberFormat="1" applyFont="1" applyAlignment="1">
      <alignment horizontal="right" vertical="center"/>
    </xf>
    <xf numFmtId="44" fontId="8" fillId="2" borderId="0" xfId="8" applyFont="1" applyFill="1" applyAlignment="1">
      <alignment vertical="center"/>
    </xf>
    <xf numFmtId="0" fontId="13" fillId="0" borderId="0" xfId="7" applyFont="1" applyAlignment="1">
      <alignment vertical="center"/>
    </xf>
    <xf numFmtId="4" fontId="6" fillId="0" borderId="0" xfId="7" applyNumberFormat="1" applyFont="1" applyAlignment="1">
      <alignment horizontal="right" vertical="center"/>
    </xf>
    <xf numFmtId="0" fontId="14" fillId="3" borderId="0" xfId="7" applyFont="1" applyFill="1" applyAlignment="1">
      <alignment vertical="center"/>
    </xf>
    <xf numFmtId="0" fontId="14" fillId="0" borderId="0" xfId="7" applyFont="1" applyAlignment="1">
      <alignment vertical="center"/>
    </xf>
    <xf numFmtId="0" fontId="14" fillId="2" borderId="0" xfId="7" applyFont="1" applyFill="1" applyAlignment="1">
      <alignment horizontal="center" vertical="center" wrapText="1"/>
    </xf>
    <xf numFmtId="4" fontId="15" fillId="2" borderId="2" xfId="7" applyNumberFormat="1" applyFont="1" applyFill="1" applyBorder="1" applyAlignment="1">
      <alignment vertical="center"/>
    </xf>
    <xf numFmtId="164" fontId="16" fillId="4" borderId="3" xfId="7" applyNumberFormat="1" applyFont="1" applyFill="1" applyBorder="1" applyAlignment="1">
      <alignment horizontal="right" vertical="center"/>
    </xf>
    <xf numFmtId="165" fontId="17" fillId="2" borderId="0" xfId="7" applyNumberFormat="1" applyFont="1" applyFill="1" applyAlignment="1">
      <alignment horizontal="center" vertical="center"/>
    </xf>
    <xf numFmtId="164" fontId="18" fillId="2" borderId="1" xfId="7" applyNumberFormat="1" applyFont="1" applyFill="1" applyBorder="1" applyAlignment="1">
      <alignment vertical="center"/>
    </xf>
    <xf numFmtId="164" fontId="18" fillId="2" borderId="1" xfId="7" applyNumberFormat="1" applyFont="1" applyFill="1" applyBorder="1" applyAlignment="1">
      <alignment horizontal="right" vertical="center"/>
    </xf>
    <xf numFmtId="0" fontId="18" fillId="2" borderId="0" xfId="7" applyFont="1" applyFill="1" applyAlignment="1">
      <alignment horizontal="center" vertical="center"/>
    </xf>
    <xf numFmtId="0" fontId="18" fillId="2" borderId="0" xfId="7" applyFont="1" applyFill="1" applyAlignment="1">
      <alignment horizontal="right" vertical="center"/>
    </xf>
    <xf numFmtId="165" fontId="17" fillId="2" borderId="2" xfId="7" applyNumberFormat="1" applyFont="1" applyFill="1" applyBorder="1" applyAlignment="1">
      <alignment horizontal="center" vertical="center"/>
    </xf>
    <xf numFmtId="164" fontId="18" fillId="4" borderId="6" xfId="7" applyNumberFormat="1" applyFont="1" applyFill="1" applyBorder="1" applyAlignment="1">
      <alignment horizontal="right" vertical="center"/>
    </xf>
    <xf numFmtId="0" fontId="19" fillId="2" borderId="3" xfId="7" applyFont="1" applyFill="1" applyBorder="1" applyAlignment="1">
      <alignment horizontal="justify" vertical="center" wrapText="1"/>
    </xf>
    <xf numFmtId="3" fontId="20" fillId="2" borderId="3" xfId="7" applyNumberFormat="1" applyFont="1" applyFill="1" applyBorder="1" applyAlignment="1">
      <alignment horizontal="justify" vertical="center" wrapText="1"/>
    </xf>
    <xf numFmtId="164" fontId="19" fillId="2" borderId="3" xfId="7" applyNumberFormat="1" applyFont="1" applyFill="1" applyBorder="1" applyAlignment="1">
      <alignment horizontal="right" vertical="center" wrapText="1"/>
    </xf>
    <xf numFmtId="0" fontId="19" fillId="2" borderId="3" xfId="7" applyFont="1" applyFill="1" applyBorder="1" applyAlignment="1">
      <alignment horizontal="center" vertical="center" wrapText="1"/>
    </xf>
    <xf numFmtId="0" fontId="20" fillId="0" borderId="3" xfId="7" applyFont="1" applyBorder="1" applyAlignment="1">
      <alignment horizontal="center" vertical="center"/>
    </xf>
    <xf numFmtId="0" fontId="21" fillId="2" borderId="1" xfId="7" applyFont="1" applyFill="1" applyBorder="1" applyAlignment="1">
      <alignment horizontal="center" vertical="center" wrapText="1"/>
    </xf>
    <xf numFmtId="0" fontId="21" fillId="2" borderId="1" xfId="7" applyFont="1" applyFill="1" applyBorder="1" applyAlignment="1">
      <alignment vertical="center"/>
    </xf>
    <xf numFmtId="4" fontId="21" fillId="2" borderId="1" xfId="7" applyNumberFormat="1" applyFont="1" applyFill="1" applyBorder="1" applyAlignment="1">
      <alignment vertical="center"/>
    </xf>
    <xf numFmtId="4" fontId="21" fillId="0" borderId="1" xfId="7" applyNumberFormat="1" applyFont="1" applyBorder="1" applyAlignment="1">
      <alignment horizontal="right" vertical="center"/>
    </xf>
    <xf numFmtId="4" fontId="21" fillId="2" borderId="1" xfId="7" applyNumberFormat="1" applyFont="1" applyFill="1" applyBorder="1" applyAlignment="1">
      <alignment horizontal="right" vertical="center"/>
    </xf>
    <xf numFmtId="0" fontId="21" fillId="2" borderId="1" xfId="7" applyFont="1" applyFill="1" applyBorder="1" applyAlignment="1">
      <alignment horizontal="center" vertical="center"/>
    </xf>
    <xf numFmtId="0" fontId="21" fillId="2" borderId="1" xfId="7" applyFont="1" applyFill="1" applyBorder="1" applyAlignment="1">
      <alignment horizontal="justify" vertical="center"/>
    </xf>
    <xf numFmtId="0" fontId="18" fillId="2" borderId="1" xfId="7" applyFont="1" applyFill="1" applyBorder="1" applyAlignment="1">
      <alignment vertical="center"/>
    </xf>
    <xf numFmtId="0" fontId="21" fillId="2" borderId="0" xfId="7" applyFont="1" applyFill="1" applyAlignment="1">
      <alignment horizontal="center" vertical="center" wrapText="1"/>
    </xf>
    <xf numFmtId="0" fontId="21" fillId="2" borderId="0" xfId="7" applyFont="1" applyFill="1" applyAlignment="1">
      <alignment vertical="center"/>
    </xf>
    <xf numFmtId="4" fontId="21" fillId="2" borderId="0" xfId="7" applyNumberFormat="1" applyFont="1" applyFill="1" applyAlignment="1">
      <alignment vertical="center"/>
    </xf>
    <xf numFmtId="4" fontId="21" fillId="0" borderId="0" xfId="7" applyNumberFormat="1" applyFont="1" applyAlignment="1">
      <alignment horizontal="right" vertical="center"/>
    </xf>
    <xf numFmtId="4" fontId="21" fillId="2" borderId="0" xfId="7" applyNumberFormat="1" applyFont="1" applyFill="1" applyAlignment="1">
      <alignment horizontal="right" vertical="center"/>
    </xf>
    <xf numFmtId="0" fontId="21" fillId="2" borderId="0" xfId="7" applyFont="1" applyFill="1" applyAlignment="1">
      <alignment horizontal="center" vertical="center"/>
    </xf>
    <xf numFmtId="0" fontId="21" fillId="2" borderId="0" xfId="7" applyFont="1" applyFill="1" applyAlignment="1">
      <alignment horizontal="justify" vertical="center"/>
    </xf>
    <xf numFmtId="0" fontId="18" fillId="2" borderId="0" xfId="7" applyFont="1" applyFill="1" applyAlignment="1">
      <alignment vertical="center"/>
    </xf>
    <xf numFmtId="0" fontId="8" fillId="2" borderId="0" xfId="7" applyFont="1" applyFill="1" applyAlignment="1">
      <alignment horizontal="center" vertical="center" wrapText="1"/>
    </xf>
    <xf numFmtId="4" fontId="8" fillId="0" borderId="0" xfId="7" applyNumberFormat="1" applyFont="1" applyAlignment="1">
      <alignment horizontal="right" vertical="center"/>
    </xf>
    <xf numFmtId="44" fontId="8" fillId="2" borderId="0" xfId="7" applyNumberFormat="1" applyFont="1" applyFill="1" applyAlignment="1">
      <alignment horizontal="center" vertical="center"/>
    </xf>
    <xf numFmtId="0" fontId="8" fillId="2" borderId="0" xfId="7" applyFont="1" applyFill="1" applyAlignment="1">
      <alignment horizontal="justify" vertical="center"/>
    </xf>
    <xf numFmtId="0" fontId="18" fillId="2" borderId="0" xfId="7" applyFont="1" applyFill="1" applyAlignment="1">
      <alignment horizontal="left" vertical="center"/>
    </xf>
    <xf numFmtId="0" fontId="8" fillId="2" borderId="0" xfId="7" applyFont="1" applyFill="1" applyAlignment="1">
      <alignment horizontal="center" vertical="center"/>
    </xf>
    <xf numFmtId="0" fontId="22" fillId="2" borderId="0" xfId="7" applyFont="1" applyFill="1" applyAlignment="1">
      <alignment horizontal="left" vertical="center"/>
    </xf>
    <xf numFmtId="0" fontId="14" fillId="2" borderId="0" xfId="7" applyFont="1" applyFill="1" applyAlignment="1">
      <alignment vertical="center"/>
    </xf>
    <xf numFmtId="0" fontId="1" fillId="2" borderId="0" xfId="7" applyFill="1" applyAlignment="1">
      <alignment horizontal="center" vertical="center" wrapText="1"/>
    </xf>
    <xf numFmtId="4" fontId="23" fillId="2" borderId="0" xfId="7" applyNumberFormat="1" applyFont="1" applyFill="1" applyAlignment="1">
      <alignment horizontal="right" vertical="center"/>
    </xf>
    <xf numFmtId="164" fontId="24" fillId="2" borderId="7" xfId="7" applyNumberFormat="1" applyFont="1" applyFill="1" applyBorder="1" applyAlignment="1">
      <alignment horizontal="right" vertical="center"/>
    </xf>
    <xf numFmtId="0" fontId="25" fillId="2" borderId="0" xfId="7" applyFont="1" applyFill="1" applyAlignment="1">
      <alignment horizontal="center" vertical="center"/>
    </xf>
    <xf numFmtId="0" fontId="25" fillId="2" borderId="0" xfId="7" applyFont="1" applyFill="1" applyAlignment="1">
      <alignment horizontal="right" vertical="center"/>
    </xf>
    <xf numFmtId="4" fontId="23" fillId="0" borderId="2" xfId="7" applyNumberFormat="1" applyFont="1" applyBorder="1" applyAlignment="1">
      <alignment horizontal="right" vertical="center"/>
    </xf>
    <xf numFmtId="164" fontId="22" fillId="4" borderId="3" xfId="7" applyNumberFormat="1" applyFont="1" applyFill="1" applyBorder="1" applyAlignment="1">
      <alignment horizontal="right" vertical="center"/>
    </xf>
    <xf numFmtId="0" fontId="14" fillId="0" borderId="7" xfId="7" applyFont="1" applyBorder="1" applyAlignment="1">
      <alignment horizontal="center" vertical="center" wrapText="1"/>
    </xf>
    <xf numFmtId="164" fontId="18" fillId="4" borderId="3" xfId="7" applyNumberFormat="1" applyFont="1" applyFill="1" applyBorder="1" applyAlignment="1">
      <alignment horizontal="right" vertical="center"/>
    </xf>
    <xf numFmtId="3" fontId="20" fillId="2" borderId="3" xfId="7" applyNumberFormat="1" applyFont="1" applyFill="1" applyBorder="1" applyAlignment="1">
      <alignment horizontal="center" vertical="center"/>
    </xf>
    <xf numFmtId="0" fontId="26" fillId="2" borderId="3" xfId="7" applyFont="1" applyFill="1" applyBorder="1" applyAlignment="1">
      <alignment horizontal="center" vertical="center" wrapText="1"/>
    </xf>
    <xf numFmtId="0" fontId="6" fillId="2" borderId="0" xfId="7" applyFont="1" applyFill="1" applyAlignment="1">
      <alignment vertical="center"/>
    </xf>
    <xf numFmtId="0" fontId="6" fillId="0" borderId="0" xfId="7" applyFont="1" applyAlignment="1">
      <alignment horizontal="right" vertical="center"/>
    </xf>
    <xf numFmtId="0" fontId="23" fillId="2" borderId="0" xfId="7" applyFont="1" applyFill="1" applyAlignment="1">
      <alignment horizontal="center" vertical="center" wrapText="1"/>
    </xf>
    <xf numFmtId="3" fontId="1" fillId="2" borderId="0" xfId="7" applyNumberFormat="1" applyFill="1" applyAlignment="1">
      <alignment horizontal="center" vertical="center"/>
    </xf>
    <xf numFmtId="164" fontId="27" fillId="2" borderId="0" xfId="7" applyNumberFormat="1" applyFont="1" applyFill="1" applyAlignment="1">
      <alignment horizontal="right" vertical="center"/>
    </xf>
    <xf numFmtId="0" fontId="5" fillId="2" borderId="0" xfId="7" applyFont="1" applyFill="1" applyAlignment="1">
      <alignment horizontal="center" vertical="center"/>
    </xf>
    <xf numFmtId="0" fontId="5" fillId="2" borderId="0" xfId="7" applyFont="1" applyFill="1" applyAlignment="1">
      <alignment horizontal="right" vertical="center"/>
    </xf>
    <xf numFmtId="0" fontId="26" fillId="2" borderId="3" xfId="7" applyFont="1" applyFill="1" applyBorder="1" applyAlignment="1">
      <alignment horizontal="justify" vertical="center" wrapText="1"/>
    </xf>
    <xf numFmtId="0" fontId="18" fillId="0" borderId="1" xfId="7" applyFont="1" applyBorder="1" applyAlignment="1">
      <alignment vertical="center"/>
    </xf>
    <xf numFmtId="0" fontId="18" fillId="0" borderId="0" xfId="7" applyFont="1" applyAlignment="1">
      <alignment vertical="center"/>
    </xf>
    <xf numFmtId="43" fontId="17" fillId="2" borderId="7" xfId="7" applyNumberFormat="1" applyFont="1" applyFill="1" applyBorder="1" applyAlignment="1">
      <alignment horizontal="center" vertical="center" wrapText="1"/>
    </xf>
    <xf numFmtId="165" fontId="17" fillId="2" borderId="8" xfId="7" applyNumberFormat="1" applyFont="1" applyFill="1" applyBorder="1" applyAlignment="1">
      <alignment horizontal="center" vertical="center"/>
    </xf>
    <xf numFmtId="0" fontId="14" fillId="2" borderId="1" xfId="7" applyFont="1" applyFill="1" applyBorder="1" applyAlignment="1">
      <alignment vertical="center"/>
    </xf>
    <xf numFmtId="0" fontId="23" fillId="2" borderId="1" xfId="7" applyFont="1" applyFill="1" applyBorder="1" applyAlignment="1">
      <alignment horizontal="center" vertical="center" wrapText="1"/>
    </xf>
    <xf numFmtId="3" fontId="23" fillId="2" borderId="1" xfId="7" applyNumberFormat="1" applyFont="1" applyFill="1" applyBorder="1" applyAlignment="1">
      <alignment horizontal="center" vertical="center"/>
    </xf>
    <xf numFmtId="164" fontId="1" fillId="2" borderId="1" xfId="7" applyNumberFormat="1" applyFill="1" applyBorder="1" applyAlignment="1">
      <alignment horizontal="right" vertical="center" wrapText="1"/>
    </xf>
    <xf numFmtId="164" fontId="0" fillId="2" borderId="1" xfId="8" applyNumberFormat="1" applyFont="1" applyFill="1" applyBorder="1" applyAlignment="1">
      <alignment vertical="center"/>
    </xf>
    <xf numFmtId="0" fontId="1" fillId="2" borderId="1" xfId="7" applyFill="1" applyBorder="1" applyAlignment="1">
      <alignment horizontal="left" vertical="center" wrapText="1"/>
    </xf>
    <xf numFmtId="0" fontId="1" fillId="2" borderId="1" xfId="7" applyFill="1" applyBorder="1" applyAlignment="1">
      <alignment horizontal="justify" vertical="center" wrapText="1"/>
    </xf>
    <xf numFmtId="0" fontId="1" fillId="2" borderId="1" xfId="7" applyFill="1" applyBorder="1" applyAlignment="1">
      <alignment horizontal="center" vertical="center"/>
    </xf>
    <xf numFmtId="0" fontId="17" fillId="2" borderId="1" xfId="7" applyFont="1" applyFill="1" applyBorder="1" applyAlignment="1">
      <alignment horizontal="center" vertical="center"/>
    </xf>
    <xf numFmtId="3" fontId="20" fillId="2" borderId="1" xfId="7" applyNumberFormat="1" applyFont="1" applyFill="1" applyBorder="1" applyAlignment="1">
      <alignment horizontal="center" vertical="center"/>
    </xf>
    <xf numFmtId="164" fontId="20" fillId="2" borderId="3" xfId="7" applyNumberFormat="1" applyFont="1" applyFill="1" applyBorder="1" applyAlignment="1">
      <alignment horizontal="right" vertical="center" wrapText="1"/>
    </xf>
    <xf numFmtId="0" fontId="21" fillId="0" borderId="1" xfId="7" applyFont="1" applyBorder="1" applyAlignment="1">
      <alignment horizontal="center" vertical="center" wrapText="1"/>
    </xf>
    <xf numFmtId="0" fontId="21" fillId="0" borderId="1" xfId="7" applyFont="1" applyBorder="1" applyAlignment="1">
      <alignment vertical="center"/>
    </xf>
    <xf numFmtId="0" fontId="21" fillId="0" borderId="1" xfId="7" applyFont="1" applyBorder="1" applyAlignment="1">
      <alignment horizontal="right" vertical="center"/>
    </xf>
    <xf numFmtId="0" fontId="21" fillId="0" borderId="1" xfId="7" applyFont="1" applyBorder="1" applyAlignment="1">
      <alignment horizontal="center" vertical="center"/>
    </xf>
    <xf numFmtId="0" fontId="21" fillId="0" borderId="1" xfId="7" applyFont="1" applyBorder="1" applyAlignment="1">
      <alignment horizontal="justify" vertical="center"/>
    </xf>
    <xf numFmtId="0" fontId="13" fillId="2" borderId="0" xfId="7" applyFont="1" applyFill="1" applyAlignment="1">
      <alignment vertical="center"/>
    </xf>
    <xf numFmtId="0" fontId="21" fillId="0" borderId="0" xfId="7" applyFont="1" applyAlignment="1">
      <alignment horizontal="center" vertical="center" wrapText="1"/>
    </xf>
    <xf numFmtId="0" fontId="21" fillId="0" borderId="0" xfId="7" applyFont="1" applyAlignment="1">
      <alignment vertical="center"/>
    </xf>
    <xf numFmtId="0" fontId="21" fillId="0" borderId="0" xfId="7" applyFont="1" applyAlignment="1">
      <alignment horizontal="right" vertical="center"/>
    </xf>
    <xf numFmtId="0" fontId="21" fillId="0" borderId="0" xfId="7" applyFont="1" applyAlignment="1">
      <alignment horizontal="center" vertical="center"/>
    </xf>
    <xf numFmtId="0" fontId="21" fillId="0" borderId="0" xfId="7" applyFont="1" applyAlignment="1">
      <alignment horizontal="justify" vertical="center"/>
    </xf>
    <xf numFmtId="4" fontId="17" fillId="0" borderId="8" xfId="7" applyNumberFormat="1" applyFont="1" applyBorder="1" applyAlignment="1">
      <alignment horizontal="right" vertical="center"/>
    </xf>
    <xf numFmtId="0" fontId="17" fillId="0" borderId="0" xfId="7" applyFont="1" applyAlignment="1">
      <alignment horizontal="center" vertical="center" wrapText="1"/>
    </xf>
    <xf numFmtId="166" fontId="17" fillId="0" borderId="0" xfId="7" applyNumberFormat="1" applyFont="1" applyAlignment="1">
      <alignment horizontal="center" vertical="center"/>
    </xf>
    <xf numFmtId="164" fontId="18" fillId="2" borderId="0" xfId="7" applyNumberFormat="1" applyFont="1" applyFill="1" applyAlignment="1">
      <alignment horizontal="right" vertical="center"/>
    </xf>
    <xf numFmtId="0" fontId="18" fillId="0" borderId="0" xfId="7" applyFont="1" applyAlignment="1">
      <alignment horizontal="right" vertical="center"/>
    </xf>
    <xf numFmtId="0" fontId="17" fillId="0" borderId="7" xfId="7" applyFont="1" applyBorder="1" applyAlignment="1">
      <alignment horizontal="center" vertical="center" wrapText="1"/>
    </xf>
    <xf numFmtId="166" fontId="17" fillId="0" borderId="8" xfId="7" applyNumberFormat="1" applyFont="1" applyBorder="1" applyAlignment="1">
      <alignment horizontal="center" vertical="center"/>
    </xf>
    <xf numFmtId="0" fontId="19" fillId="2" borderId="3" xfId="7" applyFont="1" applyFill="1" applyBorder="1" applyAlignment="1">
      <alignment horizontal="left" vertical="center" wrapText="1"/>
    </xf>
    <xf numFmtId="0" fontId="23" fillId="0" borderId="0" xfId="7" applyFont="1" applyAlignment="1">
      <alignment horizontal="center" vertical="center" wrapText="1"/>
    </xf>
    <xf numFmtId="3" fontId="1" fillId="0" borderId="0" xfId="7" applyNumberFormat="1" applyAlignment="1">
      <alignment horizontal="center" vertical="center"/>
    </xf>
    <xf numFmtId="164" fontId="18" fillId="0" borderId="0" xfId="7" applyNumberFormat="1" applyFont="1" applyAlignment="1">
      <alignment horizontal="right" vertical="center"/>
    </xf>
    <xf numFmtId="0" fontId="15" fillId="0" borderId="0" xfId="7" applyFont="1" applyAlignment="1">
      <alignment horizontal="left" vertical="center"/>
    </xf>
    <xf numFmtId="0" fontId="18" fillId="0" borderId="0" xfId="7" applyFont="1" applyAlignment="1">
      <alignment horizontal="left" vertical="center"/>
    </xf>
    <xf numFmtId="0" fontId="23" fillId="0" borderId="7" xfId="7" applyFont="1" applyBorder="1" applyAlignment="1">
      <alignment horizontal="center" vertical="center" wrapText="1"/>
    </xf>
    <xf numFmtId="3" fontId="1" fillId="0" borderId="8" xfId="7" applyNumberFormat="1" applyBorder="1" applyAlignment="1">
      <alignment horizontal="center" vertical="center"/>
    </xf>
    <xf numFmtId="164" fontId="1" fillId="0" borderId="0" xfId="7" applyNumberFormat="1" applyAlignment="1">
      <alignment horizontal="right" vertical="center" wrapText="1"/>
    </xf>
    <xf numFmtId="164" fontId="0" fillId="2" borderId="0" xfId="8" applyNumberFormat="1" applyFont="1" applyFill="1" applyBorder="1" applyAlignment="1">
      <alignment horizontal="right" vertical="center"/>
    </xf>
    <xf numFmtId="0" fontId="15" fillId="0" borderId="0" xfId="7" applyFont="1" applyAlignment="1">
      <alignment horizontal="right" vertical="center"/>
    </xf>
    <xf numFmtId="0" fontId="15" fillId="2" borderId="0" xfId="7" applyFont="1" applyFill="1" applyAlignment="1">
      <alignment horizontal="right" vertical="center"/>
    </xf>
    <xf numFmtId="164" fontId="18" fillId="2" borderId="7" xfId="7" applyNumberFormat="1" applyFont="1" applyFill="1" applyBorder="1" applyAlignment="1">
      <alignment horizontal="right" vertical="center"/>
    </xf>
    <xf numFmtId="4" fontId="27" fillId="2" borderId="1" xfId="7" applyNumberFormat="1" applyFont="1" applyFill="1" applyBorder="1" applyAlignment="1">
      <alignment horizontal="right" vertical="center"/>
    </xf>
    <xf numFmtId="0" fontId="27" fillId="2" borderId="1" xfId="7" applyFont="1" applyFill="1" applyBorder="1" applyAlignment="1">
      <alignment horizontal="center" vertical="center"/>
    </xf>
    <xf numFmtId="0" fontId="27" fillId="2" borderId="1" xfId="7" applyFont="1" applyFill="1" applyBorder="1" applyAlignment="1">
      <alignment horizontal="justify" vertical="center"/>
    </xf>
    <xf numFmtId="3" fontId="13" fillId="0" borderId="0" xfId="7" applyNumberFormat="1" applyFont="1" applyAlignment="1">
      <alignment horizontal="center" vertical="center"/>
    </xf>
    <xf numFmtId="4" fontId="17" fillId="2" borderId="0" xfId="7" applyNumberFormat="1" applyFont="1" applyFill="1" applyAlignment="1">
      <alignment horizontal="right" vertical="center"/>
    </xf>
    <xf numFmtId="164" fontId="27" fillId="2" borderId="7" xfId="7" applyNumberFormat="1" applyFont="1" applyFill="1" applyBorder="1" applyAlignment="1">
      <alignment horizontal="right" vertical="center"/>
    </xf>
    <xf numFmtId="0" fontId="23" fillId="0" borderId="1" xfId="7" applyFont="1" applyBorder="1" applyAlignment="1">
      <alignment horizontal="center" vertical="center" wrapText="1"/>
    </xf>
    <xf numFmtId="3" fontId="23" fillId="0" borderId="1" xfId="7" applyNumberFormat="1" applyFont="1" applyBorder="1" applyAlignment="1">
      <alignment horizontal="center" vertical="center"/>
    </xf>
    <xf numFmtId="164" fontId="1" fillId="0" borderId="1" xfId="7" applyNumberFormat="1" applyBorder="1" applyAlignment="1">
      <alignment horizontal="right" vertical="center" wrapText="1"/>
    </xf>
    <xf numFmtId="164" fontId="1" fillId="2" borderId="1" xfId="7" applyNumberFormat="1" applyFill="1" applyBorder="1" applyAlignment="1">
      <alignment horizontal="right" vertical="center"/>
    </xf>
    <xf numFmtId="0" fontId="1" fillId="0" borderId="1" xfId="7" applyBorder="1" applyAlignment="1">
      <alignment horizontal="left" vertical="center" wrapText="1"/>
    </xf>
    <xf numFmtId="0" fontId="13" fillId="2" borderId="1" xfId="7" applyFont="1" applyFill="1" applyBorder="1" applyAlignment="1">
      <alignment vertical="center"/>
    </xf>
    <xf numFmtId="0" fontId="17" fillId="0" borderId="1" xfId="7" applyFont="1" applyBorder="1" applyAlignment="1">
      <alignment horizontal="center" vertical="center"/>
    </xf>
    <xf numFmtId="0" fontId="21" fillId="2" borderId="0" xfId="7" applyFont="1" applyFill="1" applyAlignment="1">
      <alignment horizontal="right" vertical="center"/>
    </xf>
    <xf numFmtId="3" fontId="23" fillId="2" borderId="0" xfId="7" applyNumberFormat="1" applyFont="1" applyFill="1" applyAlignment="1">
      <alignment horizontal="center" vertical="center"/>
    </xf>
    <xf numFmtId="0" fontId="19" fillId="2" borderId="0" xfId="7" applyFont="1" applyFill="1" applyAlignment="1">
      <alignment horizontal="justify" vertical="center" wrapText="1"/>
    </xf>
    <xf numFmtId="3" fontId="20" fillId="2" borderId="0" xfId="7" applyNumberFormat="1" applyFont="1" applyFill="1" applyAlignment="1">
      <alignment horizontal="center" vertical="center"/>
    </xf>
    <xf numFmtId="0" fontId="19" fillId="0" borderId="3" xfId="7" applyFont="1" applyBorder="1" applyAlignment="1">
      <alignment horizontal="justify" vertical="center" wrapText="1"/>
    </xf>
    <xf numFmtId="3" fontId="17" fillId="2" borderId="0" xfId="7" applyNumberFormat="1" applyFont="1" applyFill="1" applyAlignment="1">
      <alignment horizontal="center" vertical="center"/>
    </xf>
    <xf numFmtId="3" fontId="17" fillId="2" borderId="2" xfId="7" applyNumberFormat="1" applyFont="1" applyFill="1" applyBorder="1" applyAlignment="1">
      <alignment horizontal="center" vertical="center"/>
    </xf>
    <xf numFmtId="0" fontId="21" fillId="2" borderId="1" xfId="7" applyFont="1" applyFill="1" applyBorder="1" applyAlignment="1">
      <alignment horizontal="right" vertical="center"/>
    </xf>
    <xf numFmtId="0" fontId="13" fillId="0" borderId="0" xfId="7" applyFont="1" applyAlignment="1">
      <alignment horizontal="center" vertical="center" wrapText="1"/>
    </xf>
    <xf numFmtId="3" fontId="21" fillId="0" borderId="0" xfId="7" applyNumberFormat="1" applyFont="1" applyAlignment="1">
      <alignment horizontal="center" vertical="center"/>
    </xf>
    <xf numFmtId="0" fontId="18" fillId="0" borderId="0" xfId="7" applyFont="1" applyAlignment="1">
      <alignment horizontal="center" vertical="center" wrapText="1"/>
    </xf>
    <xf numFmtId="166" fontId="18" fillId="0" borderId="0" xfId="7" applyNumberFormat="1" applyFont="1" applyAlignment="1">
      <alignment horizontal="center" vertical="center"/>
    </xf>
    <xf numFmtId="0" fontId="19" fillId="2" borderId="1" xfId="7" applyFont="1" applyFill="1" applyBorder="1" applyAlignment="1">
      <alignment horizontal="justify" vertical="center" wrapText="1"/>
    </xf>
    <xf numFmtId="164" fontId="19" fillId="2" borderId="1" xfId="7" applyNumberFormat="1" applyFont="1" applyFill="1" applyBorder="1" applyAlignment="1">
      <alignment horizontal="right" vertical="center" wrapText="1"/>
    </xf>
    <xf numFmtId="0" fontId="26" fillId="2" borderId="1" xfId="7" applyFont="1" applyFill="1" applyBorder="1" applyAlignment="1">
      <alignment horizontal="center" vertical="center" wrapText="1"/>
    </xf>
    <xf numFmtId="0" fontId="20" fillId="0" borderId="1" xfId="7" applyFont="1" applyBorder="1" applyAlignment="1">
      <alignment horizontal="center" vertical="center"/>
    </xf>
    <xf numFmtId="164" fontId="19" fillId="2" borderId="0" xfId="7" applyNumberFormat="1" applyFont="1" applyFill="1" applyAlignment="1">
      <alignment horizontal="right" vertical="center" wrapText="1"/>
    </xf>
    <xf numFmtId="0" fontId="19" fillId="2" borderId="2" xfId="7" applyFont="1" applyFill="1" applyBorder="1" applyAlignment="1">
      <alignment horizontal="justify" vertical="center" wrapText="1"/>
    </xf>
    <xf numFmtId="0" fontId="19" fillId="2" borderId="11" xfId="7" applyFont="1" applyFill="1" applyBorder="1" applyAlignment="1">
      <alignment horizontal="justify" vertical="center" wrapText="1"/>
    </xf>
    <xf numFmtId="0" fontId="26" fillId="2" borderId="11" xfId="7" applyFont="1" applyFill="1" applyBorder="1" applyAlignment="1">
      <alignment horizontal="center" vertical="center" wrapText="1"/>
    </xf>
    <xf numFmtId="0" fontId="20" fillId="0" borderId="0" xfId="7" applyFont="1" applyAlignment="1">
      <alignment horizontal="center" vertical="center"/>
    </xf>
    <xf numFmtId="0" fontId="14" fillId="0" borderId="0" xfId="7" applyFont="1" applyAlignment="1">
      <alignment horizontal="center" vertical="center" wrapText="1"/>
    </xf>
    <xf numFmtId="0" fontId="18" fillId="2" borderId="0" xfId="7" applyFont="1" applyFill="1" applyAlignment="1">
      <alignment horizontal="center" vertical="center" wrapText="1"/>
    </xf>
    <xf numFmtId="166" fontId="18" fillId="2" borderId="0" xfId="7" applyNumberFormat="1" applyFont="1" applyFill="1" applyAlignment="1">
      <alignment horizontal="center" vertical="center"/>
    </xf>
    <xf numFmtId="0" fontId="1" fillId="2" borderId="0" xfId="7" applyFill="1" applyAlignment="1">
      <alignment horizontal="right" vertical="center"/>
    </xf>
    <xf numFmtId="164" fontId="24" fillId="2" borderId="0" xfId="7" applyNumberFormat="1" applyFont="1" applyFill="1" applyAlignment="1">
      <alignment horizontal="right" vertical="center"/>
    </xf>
    <xf numFmtId="165" fontId="17" fillId="0" borderId="2" xfId="7" applyNumberFormat="1" applyFont="1" applyBorder="1" applyAlignment="1">
      <alignment horizontal="center" vertical="center"/>
    </xf>
    <xf numFmtId="3" fontId="23" fillId="2" borderId="2" xfId="7" applyNumberFormat="1" applyFont="1" applyFill="1" applyBorder="1" applyAlignment="1">
      <alignment horizontal="center" vertical="center"/>
    </xf>
    <xf numFmtId="0" fontId="20" fillId="2" borderId="3" xfId="7" applyFont="1" applyFill="1" applyBorder="1" applyAlignment="1">
      <alignment horizontal="justify" vertical="center" wrapText="1"/>
    </xf>
    <xf numFmtId="0" fontId="27" fillId="0" borderId="1" xfId="7" applyFont="1" applyBorder="1" applyAlignment="1">
      <alignment horizontal="center" vertical="center" wrapText="1"/>
    </xf>
    <xf numFmtId="0" fontId="27" fillId="0" borderId="1" xfId="7" applyFont="1" applyBorder="1" applyAlignment="1">
      <alignment vertical="center"/>
    </xf>
    <xf numFmtId="0" fontId="23" fillId="0" borderId="0" xfId="7" applyFont="1" applyAlignment="1">
      <alignment vertical="center"/>
    </xf>
    <xf numFmtId="0" fontId="8" fillId="0" borderId="0" xfId="7" applyFont="1" applyAlignment="1">
      <alignment horizontal="right" vertical="center"/>
    </xf>
    <xf numFmtId="0" fontId="8" fillId="0" borderId="0" xfId="7" applyFont="1" applyAlignment="1">
      <alignment horizontal="center" vertical="center"/>
    </xf>
    <xf numFmtId="0" fontId="8" fillId="0" borderId="0" xfId="7" applyFont="1" applyAlignment="1">
      <alignment horizontal="justify" vertical="center"/>
    </xf>
    <xf numFmtId="4" fontId="17" fillId="0" borderId="0" xfId="7" applyNumberFormat="1" applyFont="1" applyAlignment="1">
      <alignment horizontal="right" vertical="center"/>
    </xf>
    <xf numFmtId="164" fontId="18" fillId="4" borderId="10" xfId="7" applyNumberFormat="1" applyFont="1" applyFill="1" applyBorder="1" applyAlignment="1">
      <alignment horizontal="right" vertical="center"/>
    </xf>
    <xf numFmtId="3" fontId="20" fillId="2" borderId="8" xfId="7" applyNumberFormat="1" applyFont="1" applyFill="1" applyBorder="1" applyAlignment="1">
      <alignment horizontal="center" vertical="center"/>
    </xf>
    <xf numFmtId="164" fontId="19" fillId="2" borderId="10" xfId="7" applyNumberFormat="1" applyFont="1" applyFill="1" applyBorder="1" applyAlignment="1">
      <alignment horizontal="right" vertical="center" wrapText="1"/>
    </xf>
    <xf numFmtId="0" fontId="23" fillId="2" borderId="4" xfId="7" applyFont="1" applyFill="1" applyBorder="1" applyAlignment="1">
      <alignment horizontal="center" vertical="center" wrapText="1"/>
    </xf>
    <xf numFmtId="3" fontId="23" fillId="2" borderId="4" xfId="7" applyNumberFormat="1" applyFont="1" applyFill="1" applyBorder="1" applyAlignment="1">
      <alignment horizontal="center" vertical="center"/>
    </xf>
    <xf numFmtId="164" fontId="1" fillId="2" borderId="4" xfId="7" applyNumberFormat="1" applyFill="1" applyBorder="1" applyAlignment="1">
      <alignment horizontal="right" vertical="center" wrapText="1"/>
    </xf>
    <xf numFmtId="164" fontId="0" fillId="2" borderId="4" xfId="8" applyNumberFormat="1" applyFont="1" applyFill="1" applyBorder="1" applyAlignment="1">
      <alignment vertical="center"/>
    </xf>
    <xf numFmtId="0" fontId="23" fillId="2" borderId="4" xfId="7" applyFont="1" applyFill="1" applyBorder="1" applyAlignment="1">
      <alignment horizontal="justify" vertical="center" wrapText="1"/>
    </xf>
    <xf numFmtId="0" fontId="1" fillId="2" borderId="4" xfId="7" applyFill="1" applyBorder="1" applyAlignment="1">
      <alignment horizontal="justify" vertical="center" wrapText="1"/>
    </xf>
    <xf numFmtId="0" fontId="1" fillId="2" borderId="4" xfId="7" applyFill="1" applyBorder="1" applyAlignment="1">
      <alignment horizontal="center" vertical="center" wrapText="1"/>
    </xf>
    <xf numFmtId="0" fontId="17" fillId="2" borderId="4" xfId="7" applyFont="1" applyFill="1" applyBorder="1" applyAlignment="1">
      <alignment horizontal="center" vertical="center"/>
    </xf>
    <xf numFmtId="164" fontId="0" fillId="2" borderId="1" xfId="8" applyNumberFormat="1" applyFont="1" applyFill="1" applyBorder="1" applyAlignment="1">
      <alignment horizontal="right" vertical="center"/>
    </xf>
    <xf numFmtId="0" fontId="1" fillId="2" borderId="1" xfId="7" applyFill="1" applyBorder="1" applyAlignment="1">
      <alignment horizontal="center" vertical="center" wrapText="1"/>
    </xf>
    <xf numFmtId="0" fontId="1" fillId="0" borderId="1" xfId="7" applyBorder="1" applyAlignment="1">
      <alignment horizontal="center" vertical="center" wrapText="1"/>
    </xf>
    <xf numFmtId="0" fontId="8" fillId="2" borderId="2" xfId="7" applyFont="1" applyFill="1" applyBorder="1" applyAlignment="1">
      <alignment horizontal="center" vertical="center"/>
    </xf>
    <xf numFmtId="164" fontId="28" fillId="4" borderId="3" xfId="7" applyNumberFormat="1" applyFont="1" applyFill="1" applyBorder="1" applyAlignment="1">
      <alignment horizontal="right" vertical="center" wrapText="1"/>
    </xf>
    <xf numFmtId="164" fontId="29" fillId="4" borderId="6" xfId="7" applyNumberFormat="1" applyFont="1" applyFill="1" applyBorder="1" applyAlignment="1">
      <alignment horizontal="right" vertical="center" wrapText="1"/>
    </xf>
    <xf numFmtId="4" fontId="17" fillId="2" borderId="2" xfId="7" applyNumberFormat="1" applyFont="1" applyFill="1" applyBorder="1" applyAlignment="1">
      <alignment horizontal="right" vertical="center"/>
    </xf>
    <xf numFmtId="164" fontId="29" fillId="4" borderId="3" xfId="7" applyNumberFormat="1" applyFont="1" applyFill="1" applyBorder="1" applyAlignment="1">
      <alignment horizontal="right" vertical="center" wrapText="1"/>
    </xf>
    <xf numFmtId="0" fontId="18" fillId="2" borderId="1" xfId="7" applyFont="1" applyFill="1" applyBorder="1" applyAlignment="1">
      <alignment horizontal="right" vertical="center"/>
    </xf>
    <xf numFmtId="3" fontId="23" fillId="0" borderId="0" xfId="7" applyNumberFormat="1" applyFont="1" applyAlignment="1">
      <alignment horizontal="center" vertical="center"/>
    </xf>
    <xf numFmtId="3" fontId="23" fillId="0" borderId="7" xfId="7" applyNumberFormat="1" applyFont="1" applyBorder="1" applyAlignment="1">
      <alignment horizontal="center" vertical="center"/>
    </xf>
    <xf numFmtId="0" fontId="20" fillId="0" borderId="7" xfId="7" applyFont="1" applyBorder="1" applyAlignment="1">
      <alignment horizontal="center" vertical="center"/>
    </xf>
    <xf numFmtId="0" fontId="1" fillId="0" borderId="4" xfId="7" applyBorder="1" applyAlignment="1">
      <alignment horizontal="left" vertical="center" wrapText="1"/>
    </xf>
    <xf numFmtId="0" fontId="1" fillId="0" borderId="4" xfId="7" applyBorder="1" applyAlignment="1">
      <alignment horizontal="center" vertical="center"/>
    </xf>
    <xf numFmtId="0" fontId="17" fillId="0" borderId="4" xfId="7" applyFont="1" applyBorder="1" applyAlignment="1">
      <alignment horizontal="center" vertical="center"/>
    </xf>
    <xf numFmtId="0" fontId="1" fillId="0" borderId="1" xfId="7" applyBorder="1" applyAlignment="1">
      <alignment horizontal="center" vertical="center"/>
    </xf>
    <xf numFmtId="164" fontId="0" fillId="0" borderId="0" xfId="8" applyNumberFormat="1" applyFont="1" applyBorder="1" applyAlignment="1">
      <alignment horizontal="right" vertical="center"/>
    </xf>
    <xf numFmtId="0" fontId="1" fillId="2" borderId="0" xfId="7" applyFill="1" applyAlignment="1">
      <alignment horizontal="justify" vertical="center" wrapText="1"/>
    </xf>
    <xf numFmtId="4" fontId="6" fillId="0" borderId="0" xfId="7" applyNumberFormat="1" applyFont="1" applyAlignment="1">
      <alignment vertical="center"/>
    </xf>
    <xf numFmtId="164" fontId="0" fillId="0" borderId="1" xfId="8" applyNumberFormat="1" applyFont="1" applyBorder="1" applyAlignment="1">
      <alignment horizontal="right" vertical="center"/>
    </xf>
    <xf numFmtId="0" fontId="6" fillId="0" borderId="7" xfId="7" applyFont="1" applyBorder="1" applyAlignment="1">
      <alignment horizontal="center" vertical="center" wrapText="1"/>
    </xf>
    <xf numFmtId="0" fontId="6" fillId="0" borderId="7" xfId="7" applyFont="1" applyBorder="1" applyAlignment="1">
      <alignment vertical="center"/>
    </xf>
    <xf numFmtId="4" fontId="6" fillId="0" borderId="7" xfId="7" applyNumberFormat="1" applyFont="1" applyBorder="1" applyAlignment="1">
      <alignment vertical="center"/>
    </xf>
    <xf numFmtId="0" fontId="8" fillId="2" borderId="7" xfId="7" applyFont="1" applyFill="1" applyBorder="1" applyAlignment="1">
      <alignment horizontal="center" vertical="center"/>
    </xf>
    <xf numFmtId="0" fontId="8" fillId="2" borderId="7" xfId="7" applyFont="1" applyFill="1" applyBorder="1" applyAlignment="1">
      <alignment horizontal="justify" vertical="center"/>
    </xf>
    <xf numFmtId="0" fontId="22" fillId="2" borderId="7" xfId="7" applyFont="1" applyFill="1" applyBorder="1" applyAlignment="1">
      <alignment horizontal="left" vertical="center"/>
    </xf>
    <xf numFmtId="4" fontId="1" fillId="0" borderId="0" xfId="7" applyNumberFormat="1" applyAlignment="1">
      <alignment vertical="center"/>
    </xf>
    <xf numFmtId="0" fontId="3" fillId="0" borderId="0" xfId="7" applyFont="1" applyAlignment="1">
      <alignment horizontal="center" vertical="center" wrapText="1"/>
    </xf>
    <xf numFmtId="0" fontId="32" fillId="0" borderId="0" xfId="7" applyFont="1" applyAlignment="1">
      <alignment vertical="center"/>
    </xf>
    <xf numFmtId="0" fontId="27" fillId="0" borderId="0" xfId="7" applyFont="1" applyAlignment="1">
      <alignment horizontal="center" vertical="center" wrapText="1"/>
    </xf>
    <xf numFmtId="43" fontId="17" fillId="2" borderId="0" xfId="7" applyNumberFormat="1" applyFont="1" applyFill="1" applyAlignment="1">
      <alignment horizontal="center" vertical="center" wrapText="1"/>
    </xf>
    <xf numFmtId="0" fontId="6" fillId="0" borderId="3" xfId="7" applyFont="1" applyBorder="1" applyAlignment="1">
      <alignment horizontal="center" vertical="center"/>
    </xf>
    <xf numFmtId="0" fontId="6" fillId="2" borderId="3" xfId="7" applyFont="1" applyFill="1" applyBorder="1" applyAlignment="1">
      <alignment horizontal="center" vertical="center"/>
    </xf>
    <xf numFmtId="0" fontId="13" fillId="0" borderId="3" xfId="7" applyFont="1" applyBorder="1" applyAlignment="1">
      <alignment vertical="center"/>
    </xf>
    <xf numFmtId="0" fontId="13" fillId="0" borderId="3" xfId="7" applyFont="1" applyBorder="1" applyAlignment="1">
      <alignment horizontal="center" vertical="center"/>
    </xf>
    <xf numFmtId="0" fontId="19" fillId="2" borderId="0" xfId="7" applyFont="1" applyFill="1" applyAlignment="1">
      <alignment horizontal="center" vertical="center" wrapText="1"/>
    </xf>
    <xf numFmtId="0" fontId="13" fillId="0" borderId="0" xfId="7" applyFont="1" applyAlignment="1">
      <alignment horizontal="center" vertical="center"/>
    </xf>
    <xf numFmtId="0" fontId="20" fillId="0" borderId="9" xfId="7" applyFont="1" applyBorder="1" applyAlignment="1">
      <alignment horizontal="center" vertical="center"/>
    </xf>
    <xf numFmtId="3" fontId="17" fillId="0" borderId="2" xfId="7" applyNumberFormat="1" applyFont="1" applyBorder="1" applyAlignment="1">
      <alignment horizontal="center" vertical="center"/>
    </xf>
    <xf numFmtId="0" fontId="14" fillId="2" borderId="3" xfId="7" applyFont="1" applyFill="1" applyBorder="1" applyAlignment="1">
      <alignment horizontal="center" vertical="center"/>
    </xf>
    <xf numFmtId="0" fontId="19" fillId="2" borderId="6" xfId="7" applyFont="1" applyFill="1" applyBorder="1" applyAlignment="1">
      <alignment horizontal="justify" vertical="center" wrapText="1"/>
    </xf>
    <xf numFmtId="164" fontId="19" fillId="2" borderId="6" xfId="7" applyNumberFormat="1" applyFont="1" applyFill="1" applyBorder="1" applyAlignment="1">
      <alignment horizontal="right" vertical="center" wrapText="1"/>
    </xf>
    <xf numFmtId="3" fontId="20" fillId="2" borderId="6" xfId="7" applyNumberFormat="1" applyFont="1" applyFill="1" applyBorder="1" applyAlignment="1">
      <alignment horizontal="center" vertical="center"/>
    </xf>
    <xf numFmtId="0" fontId="20" fillId="0" borderId="4" xfId="7" applyFont="1" applyBorder="1" applyAlignment="1">
      <alignment horizontal="center" vertical="center"/>
    </xf>
    <xf numFmtId="0" fontId="19" fillId="2" borderId="4" xfId="7" applyFont="1" applyFill="1" applyBorder="1" applyAlignment="1">
      <alignment horizontal="justify" vertical="center" wrapText="1"/>
    </xf>
    <xf numFmtId="0" fontId="26" fillId="2" borderId="4" xfId="7" applyFont="1" applyFill="1" applyBorder="1" applyAlignment="1">
      <alignment horizontal="center" vertical="center" wrapText="1"/>
    </xf>
    <xf numFmtId="164" fontId="19" fillId="2" borderId="4" xfId="7" applyNumberFormat="1" applyFont="1" applyFill="1" applyBorder="1" applyAlignment="1">
      <alignment horizontal="right" vertical="center" wrapText="1"/>
    </xf>
    <xf numFmtId="3" fontId="20" fillId="2" borderId="4" xfId="7" applyNumberFormat="1" applyFont="1" applyFill="1" applyBorder="1" applyAlignment="1">
      <alignment horizontal="center" vertical="center"/>
    </xf>
    <xf numFmtId="0" fontId="19" fillId="2" borderId="4" xfId="7" applyFont="1" applyFill="1" applyBorder="1" applyAlignment="1">
      <alignment horizontal="center" vertical="center" wrapText="1"/>
    </xf>
    <xf numFmtId="0" fontId="26" fillId="2" borderId="4" xfId="7" applyFont="1" applyFill="1" applyBorder="1" applyAlignment="1">
      <alignment horizontal="justify" vertical="center" wrapText="1"/>
    </xf>
    <xf numFmtId="0" fontId="30" fillId="5" borderId="3" xfId="7" applyFont="1" applyFill="1" applyBorder="1" applyAlignment="1">
      <alignment horizontal="center" vertical="center" wrapText="1"/>
    </xf>
    <xf numFmtId="0" fontId="33" fillId="0" borderId="0" xfId="7" applyFont="1" applyAlignment="1">
      <alignment horizontal="center" vertical="center"/>
    </xf>
    <xf numFmtId="0" fontId="30" fillId="5" borderId="3" xfId="7" applyFont="1" applyFill="1" applyBorder="1" applyAlignment="1">
      <alignment horizontal="center" vertical="center"/>
    </xf>
    <xf numFmtId="0" fontId="20" fillId="2" borderId="4" xfId="7" applyFont="1" applyFill="1" applyBorder="1" applyAlignment="1">
      <alignment horizontal="justify" vertical="center" wrapText="1"/>
    </xf>
    <xf numFmtId="0" fontId="17" fillId="2" borderId="3" xfId="7" applyFont="1" applyFill="1" applyBorder="1" applyAlignment="1">
      <alignment horizontal="center" vertical="center"/>
    </xf>
    <xf numFmtId="0" fontId="34" fillId="2" borderId="3" xfId="7" applyFont="1" applyFill="1" applyBorder="1" applyAlignment="1">
      <alignment horizontal="center" vertical="center" wrapText="1"/>
    </xf>
    <xf numFmtId="0" fontId="30" fillId="2" borderId="0" xfId="7" applyFont="1" applyFill="1" applyAlignment="1">
      <alignment horizontal="center" vertical="center" wrapText="1"/>
    </xf>
    <xf numFmtId="0" fontId="30" fillId="2" borderId="9" xfId="7" applyFont="1" applyFill="1" applyBorder="1" applyAlignment="1">
      <alignment horizontal="center" vertical="center" wrapText="1"/>
    </xf>
    <xf numFmtId="0" fontId="30" fillId="2" borderId="7" xfId="7" applyFont="1" applyFill="1" applyBorder="1" applyAlignment="1">
      <alignment vertical="center" wrapText="1"/>
    </xf>
    <xf numFmtId="0" fontId="34" fillId="2" borderId="0" xfId="7" applyFont="1" applyFill="1" applyAlignment="1">
      <alignment horizontal="justify" vertical="center" wrapText="1"/>
    </xf>
    <xf numFmtId="0" fontId="35" fillId="2" borderId="1" xfId="7" applyFont="1" applyFill="1" applyBorder="1" applyAlignment="1">
      <alignment horizontal="center" vertical="center" wrapText="1"/>
    </xf>
    <xf numFmtId="0" fontId="6" fillId="2" borderId="1" xfId="7" applyFont="1" applyFill="1" applyBorder="1" applyAlignment="1">
      <alignment vertical="center"/>
    </xf>
    <xf numFmtId="0" fontId="22" fillId="2" borderId="0" xfId="7" applyFont="1" applyFill="1" applyAlignment="1">
      <alignment horizontal="right" vertical="center"/>
    </xf>
    <xf numFmtId="164" fontId="28" fillId="2" borderId="0" xfId="7" applyNumberFormat="1" applyFont="1" applyFill="1" applyAlignment="1">
      <alignment horizontal="right" vertical="center" wrapText="1"/>
    </xf>
    <xf numFmtId="0" fontId="19" fillId="2" borderId="7" xfId="7" applyFont="1" applyFill="1" applyBorder="1" applyAlignment="1">
      <alignment horizontal="justify" vertical="center" wrapText="1"/>
    </xf>
    <xf numFmtId="0" fontId="26" fillId="2" borderId="7" xfId="7" applyFont="1" applyFill="1" applyBorder="1" applyAlignment="1">
      <alignment horizontal="center" vertical="center" wrapText="1"/>
    </xf>
    <xf numFmtId="164" fontId="19" fillId="2" borderId="7" xfId="7" applyNumberFormat="1" applyFont="1" applyFill="1" applyBorder="1" applyAlignment="1">
      <alignment horizontal="right" vertical="center" wrapText="1"/>
    </xf>
    <xf numFmtId="3" fontId="20" fillId="2" borderId="7" xfId="7" applyNumberFormat="1" applyFont="1" applyFill="1" applyBorder="1" applyAlignment="1">
      <alignment horizontal="center" vertical="center"/>
    </xf>
    <xf numFmtId="0" fontId="19" fillId="2" borderId="7" xfId="7" applyFont="1" applyFill="1" applyBorder="1" applyAlignment="1">
      <alignment horizontal="center" vertical="center" wrapText="1"/>
    </xf>
    <xf numFmtId="0" fontId="6" fillId="0" borderId="7" xfId="7" applyFont="1" applyBorder="1" applyAlignment="1">
      <alignment horizontal="center" vertical="center"/>
    </xf>
    <xf numFmtId="0" fontId="26" fillId="2" borderId="0" xfId="7" applyFont="1" applyFill="1" applyAlignment="1">
      <alignment horizontal="center" vertical="center" wrapText="1"/>
    </xf>
    <xf numFmtId="0" fontId="20" fillId="0" borderId="6" xfId="7" applyFont="1" applyBorder="1" applyAlignment="1">
      <alignment horizontal="center" vertical="center"/>
    </xf>
    <xf numFmtId="0" fontId="26" fillId="2" borderId="6" xfId="7" applyFont="1" applyFill="1" applyBorder="1" applyAlignment="1">
      <alignment horizontal="center" vertical="center" wrapText="1"/>
    </xf>
    <xf numFmtId="0" fontId="6" fillId="2" borderId="6" xfId="7" applyFont="1" applyFill="1" applyBorder="1" applyAlignment="1">
      <alignment horizontal="center" vertical="center"/>
    </xf>
    <xf numFmtId="0" fontId="6" fillId="2" borderId="7" xfId="7" applyFont="1" applyFill="1" applyBorder="1" applyAlignment="1">
      <alignment horizontal="center" vertical="center"/>
    </xf>
    <xf numFmtId="0" fontId="6" fillId="2" borderId="0" xfId="7" applyFont="1" applyFill="1" applyAlignment="1">
      <alignment horizontal="center" vertical="center"/>
    </xf>
    <xf numFmtId="0" fontId="14" fillId="2" borderId="7" xfId="7" applyFont="1" applyFill="1" applyBorder="1" applyAlignment="1">
      <alignment vertical="center"/>
    </xf>
    <xf numFmtId="164" fontId="20" fillId="2" borderId="6" xfId="7" applyNumberFormat="1" applyFont="1" applyFill="1" applyBorder="1" applyAlignment="1">
      <alignment horizontal="right" vertical="center" wrapText="1"/>
    </xf>
    <xf numFmtId="164" fontId="20" fillId="2" borderId="0" xfId="7" applyNumberFormat="1" applyFont="1" applyFill="1" applyAlignment="1">
      <alignment horizontal="right" vertical="center" wrapText="1"/>
    </xf>
    <xf numFmtId="0" fontId="34" fillId="2" borderId="6" xfId="7" applyFont="1" applyFill="1" applyBorder="1" applyAlignment="1">
      <alignment horizontal="center" vertical="center" wrapText="1"/>
    </xf>
    <xf numFmtId="0" fontId="34" fillId="2" borderId="7" xfId="7" applyFont="1" applyFill="1" applyBorder="1" applyAlignment="1">
      <alignment horizontal="center" vertical="center" wrapText="1"/>
    </xf>
    <xf numFmtId="0" fontId="34" fillId="2" borderId="0" xfId="7" applyFont="1" applyFill="1" applyAlignment="1">
      <alignment horizontal="center" vertical="center" wrapText="1"/>
    </xf>
    <xf numFmtId="0" fontId="20" fillId="2" borderId="7" xfId="7" applyFont="1" applyFill="1" applyBorder="1" applyAlignment="1">
      <alignment horizontal="center" vertical="center"/>
    </xf>
    <xf numFmtId="0" fontId="20" fillId="2" borderId="0" xfId="7" applyFont="1" applyFill="1" applyAlignment="1">
      <alignment horizontal="center" vertical="center"/>
    </xf>
    <xf numFmtId="3" fontId="20" fillId="0" borderId="3" xfId="7" applyNumberFormat="1" applyFont="1" applyBorder="1" applyAlignment="1">
      <alignment horizontal="center" vertical="center"/>
    </xf>
    <xf numFmtId="0" fontId="14" fillId="0" borderId="3" xfId="7" applyFont="1" applyBorder="1" applyAlignment="1">
      <alignment vertical="center"/>
    </xf>
    <xf numFmtId="3" fontId="20" fillId="0" borderId="6" xfId="7" applyNumberFormat="1" applyFont="1" applyBorder="1" applyAlignment="1">
      <alignment horizontal="center" vertical="center"/>
    </xf>
    <xf numFmtId="0" fontId="6" fillId="0" borderId="3" xfId="7" applyFont="1" applyBorder="1" applyAlignment="1">
      <alignment vertical="center"/>
    </xf>
    <xf numFmtId="0" fontId="6" fillId="0" borderId="4" xfId="7" applyFont="1" applyBorder="1" applyAlignment="1">
      <alignment horizontal="center" vertical="center"/>
    </xf>
    <xf numFmtId="0" fontId="19" fillId="0" borderId="3" xfId="7" applyFont="1" applyBorder="1" applyAlignment="1">
      <alignment horizontal="center" vertical="center" wrapText="1"/>
    </xf>
    <xf numFmtId="0" fontId="34" fillId="0" borderId="3" xfId="7" applyFont="1" applyBorder="1" applyAlignment="1">
      <alignment horizontal="center" vertical="center" wrapText="1"/>
    </xf>
    <xf numFmtId="0" fontId="16" fillId="4" borderId="5" xfId="7" applyFont="1" applyFill="1" applyBorder="1" applyAlignment="1">
      <alignment horizontal="right" vertical="center"/>
    </xf>
    <xf numFmtId="0" fontId="16" fillId="4" borderId="4" xfId="7" applyFont="1" applyFill="1" applyBorder="1" applyAlignment="1">
      <alignment horizontal="right" vertical="center"/>
    </xf>
    <xf numFmtId="0" fontId="18" fillId="0" borderId="7" xfId="7" applyFont="1" applyBorder="1" applyAlignment="1">
      <alignment horizontal="left" vertical="center"/>
    </xf>
    <xf numFmtId="0" fontId="18" fillId="0" borderId="9" xfId="7" applyFont="1" applyBorder="1" applyAlignment="1">
      <alignment horizontal="left" vertical="center"/>
    </xf>
    <xf numFmtId="0" fontId="18" fillId="0" borderId="0" xfId="7" applyFont="1" applyAlignment="1">
      <alignment horizontal="left" vertical="center"/>
    </xf>
    <xf numFmtId="0" fontId="22" fillId="4" borderId="5" xfId="7" applyFont="1" applyFill="1" applyBorder="1" applyAlignment="1">
      <alignment horizontal="right" vertical="center"/>
    </xf>
    <xf numFmtId="0" fontId="22" fillId="4" borderId="4" xfId="7" applyFont="1" applyFill="1" applyBorder="1" applyAlignment="1">
      <alignment horizontal="right" vertical="center"/>
    </xf>
    <xf numFmtId="0" fontId="18" fillId="2" borderId="7" xfId="7" applyFont="1" applyFill="1" applyBorder="1" applyAlignment="1">
      <alignment horizontal="left" vertical="center"/>
    </xf>
    <xf numFmtId="0" fontId="15" fillId="0" borderId="7" xfId="7" applyFont="1" applyBorder="1" applyAlignment="1">
      <alignment horizontal="left" vertical="center"/>
    </xf>
    <xf numFmtId="0" fontId="1" fillId="0" borderId="7" xfId="7" applyBorder="1" applyAlignment="1">
      <alignment horizontal="left" vertical="center"/>
    </xf>
    <xf numFmtId="0" fontId="18" fillId="0" borderId="10" xfId="7" applyFont="1" applyBorder="1" applyAlignment="1">
      <alignment horizontal="left" vertical="center"/>
    </xf>
    <xf numFmtId="0" fontId="18" fillId="0" borderId="8" xfId="7" applyFont="1" applyBorder="1" applyAlignment="1">
      <alignment horizontal="left" vertical="center"/>
    </xf>
    <xf numFmtId="0" fontId="18" fillId="0" borderId="4" xfId="7" applyFont="1" applyBorder="1" applyAlignment="1">
      <alignment horizontal="left" vertical="center"/>
    </xf>
    <xf numFmtId="0" fontId="18" fillId="0" borderId="14" xfId="7" applyFont="1" applyBorder="1" applyAlignment="1">
      <alignment horizontal="left" vertical="center"/>
    </xf>
    <xf numFmtId="0" fontId="22" fillId="4" borderId="14" xfId="7" applyFont="1" applyFill="1" applyBorder="1" applyAlignment="1">
      <alignment horizontal="right" vertical="center"/>
    </xf>
    <xf numFmtId="0" fontId="30" fillId="5" borderId="5" xfId="7" applyFont="1" applyFill="1" applyBorder="1" applyAlignment="1">
      <alignment horizontal="center" vertical="center" wrapText="1"/>
    </xf>
    <xf numFmtId="0" fontId="30" fillId="5" borderId="14" xfId="7" applyFont="1" applyFill="1" applyBorder="1" applyAlignment="1">
      <alignment horizontal="center" vertical="center" wrapText="1"/>
    </xf>
    <xf numFmtId="0" fontId="30" fillId="5" borderId="11" xfId="7" applyFont="1" applyFill="1" applyBorder="1" applyAlignment="1">
      <alignment horizontal="center" vertical="center" wrapText="1"/>
    </xf>
    <xf numFmtId="0" fontId="30" fillId="5" borderId="6" xfId="7" applyFont="1" applyFill="1" applyBorder="1" applyAlignment="1">
      <alignment horizontal="center" vertical="center" wrapText="1"/>
    </xf>
    <xf numFmtId="0" fontId="30" fillId="5" borderId="8" xfId="7" applyFont="1" applyFill="1" applyBorder="1" applyAlignment="1">
      <alignment horizontal="center" vertical="center"/>
    </xf>
    <xf numFmtId="0" fontId="30" fillId="5" borderId="7" xfId="7" applyFont="1" applyFill="1" applyBorder="1" applyAlignment="1">
      <alignment horizontal="center" vertical="center"/>
    </xf>
    <xf numFmtId="0" fontId="30" fillId="5" borderId="9" xfId="7" applyFont="1" applyFill="1" applyBorder="1" applyAlignment="1">
      <alignment horizontal="center" vertical="center"/>
    </xf>
    <xf numFmtId="0" fontId="30" fillId="5" borderId="13" xfId="7" applyFont="1" applyFill="1" applyBorder="1" applyAlignment="1">
      <alignment horizontal="center" vertical="center"/>
    </xf>
    <xf numFmtId="0" fontId="30" fillId="5" borderId="1" xfId="7" applyFont="1" applyFill="1" applyBorder="1" applyAlignment="1">
      <alignment horizontal="center" vertical="center"/>
    </xf>
    <xf numFmtId="0" fontId="30" fillId="5" borderId="12" xfId="7" applyFont="1" applyFill="1" applyBorder="1" applyAlignment="1">
      <alignment horizontal="center" vertical="center"/>
    </xf>
    <xf numFmtId="0" fontId="30" fillId="5" borderId="3" xfId="7" applyFont="1" applyFill="1" applyBorder="1" applyAlignment="1">
      <alignment horizontal="center" vertical="center" wrapText="1"/>
    </xf>
    <xf numFmtId="0" fontId="18" fillId="0" borderId="7" xfId="7" applyFont="1" applyBorder="1" applyAlignment="1">
      <alignment vertical="center"/>
    </xf>
    <xf numFmtId="0" fontId="33" fillId="0" borderId="0" xfId="7" applyFont="1" applyAlignment="1">
      <alignment horizontal="center" vertical="center"/>
    </xf>
    <xf numFmtId="0" fontId="30" fillId="5" borderId="10" xfId="7" applyFont="1" applyFill="1" applyBorder="1" applyAlignment="1">
      <alignment horizontal="center" vertical="center" wrapText="1"/>
    </xf>
    <xf numFmtId="0" fontId="31" fillId="5" borderId="11" xfId="7" applyFont="1" applyFill="1" applyBorder="1" applyAlignment="1">
      <alignment horizontal="center" vertical="center" wrapText="1"/>
    </xf>
    <xf numFmtId="0" fontId="31" fillId="5" borderId="6" xfId="7" applyFont="1" applyFill="1" applyBorder="1" applyAlignment="1">
      <alignment horizontal="center" vertical="center" wrapText="1"/>
    </xf>
    <xf numFmtId="0" fontId="30" fillId="5" borderId="3" xfId="7" applyFont="1" applyFill="1" applyBorder="1" applyAlignment="1">
      <alignment horizontal="center" vertical="center"/>
    </xf>
    <xf numFmtId="0" fontId="30" fillId="5" borderId="5" xfId="7" applyFont="1" applyFill="1" applyBorder="1" applyAlignment="1">
      <alignment horizontal="center" vertical="center"/>
    </xf>
    <xf numFmtId="0" fontId="30" fillId="5" borderId="4" xfId="7" applyFont="1" applyFill="1" applyBorder="1" applyAlignment="1">
      <alignment horizontal="center" vertical="center"/>
    </xf>
  </cellXfs>
  <cellStyles count="9">
    <cellStyle name="Millares 2 2" xfId="3" xr:uid="{00000000-0005-0000-0000-000000000000}"/>
    <cellStyle name="Moneda 2" xfId="8" xr:uid="{00000000-0005-0000-0000-000001000000}"/>
    <cellStyle name="Moneda 2 2" xfId="5" xr:uid="{00000000-0005-0000-0000-000002000000}"/>
    <cellStyle name="Normal" xfId="0" builtinId="0"/>
    <cellStyle name="Normal 10 3" xfId="4" xr:uid="{00000000-0005-0000-0000-000004000000}"/>
    <cellStyle name="Normal 2" xfId="6" xr:uid="{00000000-0005-0000-0000-000005000000}"/>
    <cellStyle name="Normal 2 2" xfId="1" xr:uid="{00000000-0005-0000-0000-000006000000}"/>
    <cellStyle name="Normal 3" xfId="7" xr:uid="{00000000-0005-0000-0000-000007000000}"/>
    <cellStyle name="Normal 4" xfId="2" xr:uid="{00000000-0005-0000-0000-000008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1544931</xdr:colOff>
      <xdr:row>0</xdr:row>
      <xdr:rowOff>36127</xdr:rowOff>
    </xdr:from>
    <xdr:to>
      <xdr:col>12</xdr:col>
      <xdr:colOff>466622</xdr:colOff>
      <xdr:row>2</xdr:row>
      <xdr:rowOff>36406</xdr:rowOff>
    </xdr:to>
    <xdr:pic>
      <xdr:nvPicPr>
        <xdr:cNvPr id="8" name="Imagen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556" y="36127"/>
          <a:ext cx="1620441" cy="635279"/>
        </a:xfrm>
        <a:prstGeom prst="rect">
          <a:avLst/>
        </a:prstGeom>
        <a:noFill/>
        <a:ln>
          <a:noFill/>
        </a:ln>
      </xdr:spPr>
    </xdr:pic>
    <xdr:clientData/>
  </xdr:twoCellAnchor>
  <xdr:twoCellAnchor>
    <xdr:from>
      <xdr:col>1</xdr:col>
      <xdr:colOff>511599</xdr:colOff>
      <xdr:row>0</xdr:row>
      <xdr:rowOff>0</xdr:rowOff>
    </xdr:from>
    <xdr:to>
      <xdr:col>1</xdr:col>
      <xdr:colOff>1291410</xdr:colOff>
      <xdr:row>1</xdr:row>
      <xdr:rowOff>262383</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92" r="10973"/>
        <a:stretch/>
      </xdr:blipFill>
      <xdr:spPr bwMode="auto">
        <a:xfrm>
          <a:off x="1261693" y="0"/>
          <a:ext cx="779811" cy="583852"/>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1</xdr:row>
      <xdr:rowOff>320672</xdr:rowOff>
    </xdr:from>
    <xdr:to>
      <xdr:col>3</xdr:col>
      <xdr:colOff>97715</xdr:colOff>
      <xdr:row>5</xdr:row>
      <xdr:rowOff>76539</xdr:rowOff>
    </xdr:to>
    <xdr:sp macro="" textlink="">
      <xdr:nvSpPr>
        <xdr:cNvPr id="10" name="Cuadro de texto 1204140520">
          <a:extLst>
            <a:ext uri="{FF2B5EF4-FFF2-40B4-BE49-F238E27FC236}">
              <a16:creationId xmlns:a16="http://schemas.microsoft.com/office/drawing/2014/main" id="{00000000-0008-0000-0000-00000A000000}"/>
            </a:ext>
          </a:extLst>
        </xdr:cNvPr>
        <xdr:cNvSpPr txBox="1"/>
      </xdr:nvSpPr>
      <xdr:spPr>
        <a:xfrm>
          <a:off x="0" y="642141"/>
          <a:ext cx="3360028" cy="636929"/>
        </a:xfrm>
        <a:prstGeom prst="rect">
          <a:avLst/>
        </a:prstGeom>
        <a:noFill/>
        <a:ln>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MX" sz="1600" b="1" kern="100">
              <a:ln>
                <a:noFill/>
              </a:ln>
              <a:solidFill>
                <a:srgbClr val="595959"/>
              </a:solidFill>
              <a:effectLst>
                <a:outerShdw blurRad="38100" dist="19050" dir="2700000" algn="tl">
                  <a:schemeClr val="dk1">
                    <a:alpha val="40000"/>
                  </a:schemeClr>
                </a:outerShdw>
              </a:effectLst>
              <a:latin typeface="Arial" panose="020B0604020202020204" pitchFamily="34" charset="0"/>
              <a:ea typeface="Aptos"/>
              <a:cs typeface="Times New Roman" panose="02020603050405020304" pitchFamily="18" charset="0"/>
            </a:rPr>
            <a:t>Chilpancingo</a:t>
          </a:r>
          <a:r>
            <a:rPr lang="es-MX" sz="1600" b="1" kern="100" baseline="0">
              <a:ln>
                <a:noFill/>
              </a:ln>
              <a:solidFill>
                <a:srgbClr val="595959"/>
              </a:solidFill>
              <a:effectLst>
                <a:outerShdw blurRad="38100" dist="19050" dir="2700000" algn="tl">
                  <a:schemeClr val="dk1">
                    <a:alpha val="40000"/>
                  </a:schemeClr>
                </a:outerShdw>
              </a:effectLst>
              <a:latin typeface="Arial" panose="020B0604020202020204" pitchFamily="34" charset="0"/>
              <a:ea typeface="Aptos"/>
              <a:cs typeface="Times New Roman" panose="02020603050405020304" pitchFamily="18" charset="0"/>
            </a:rPr>
            <a:t> </a:t>
          </a:r>
          <a:r>
            <a:rPr lang="es-MX" sz="1600" b="1" kern="100">
              <a:ln>
                <a:noFill/>
              </a:ln>
              <a:solidFill>
                <a:srgbClr val="595959"/>
              </a:solidFill>
              <a:effectLst>
                <a:outerShdw blurRad="38100" dist="19050" dir="2700000" algn="tl">
                  <a:schemeClr val="dk1">
                    <a:alpha val="40000"/>
                  </a:schemeClr>
                </a:outerShdw>
              </a:effectLst>
              <a:latin typeface="Arial" panose="020B0604020202020204" pitchFamily="34" charset="0"/>
              <a:ea typeface="Aptos"/>
              <a:cs typeface="Times New Roman" panose="02020603050405020304" pitchFamily="18" charset="0"/>
            </a:rPr>
            <a:t>de los Bravo                       2024 - 2027</a:t>
          </a:r>
          <a:endParaRPr lang="es-MX" sz="1600" kern="100">
            <a:effectLst/>
            <a:latin typeface="Aptos"/>
            <a:ea typeface="Aptos"/>
            <a:cs typeface="Times New Roman" panose="02020603050405020304" pitchFamily="18" charset="0"/>
          </a:endParaRPr>
        </a:p>
      </xdr:txBody>
    </xdr:sp>
    <xdr:clientData/>
  </xdr:twoCellAnchor>
  <xdr:twoCellAnchor>
    <xdr:from>
      <xdr:col>0</xdr:col>
      <xdr:colOff>238125</xdr:colOff>
      <xdr:row>32</xdr:row>
      <xdr:rowOff>269875</xdr:rowOff>
    </xdr:from>
    <xdr:to>
      <xdr:col>12</xdr:col>
      <xdr:colOff>267603</xdr:colOff>
      <xdr:row>38</xdr:row>
      <xdr:rowOff>138340</xdr:rowOff>
    </xdr:to>
    <xdr:grpSp>
      <xdr:nvGrpSpPr>
        <xdr:cNvPr id="11" name="Grupo 10">
          <a:extLst>
            <a:ext uri="{FF2B5EF4-FFF2-40B4-BE49-F238E27FC236}">
              <a16:creationId xmlns:a16="http://schemas.microsoft.com/office/drawing/2014/main" id="{00000000-0008-0000-0000-00000B000000}"/>
            </a:ext>
          </a:extLst>
        </xdr:cNvPr>
        <xdr:cNvGrpSpPr/>
      </xdr:nvGrpSpPr>
      <xdr:grpSpPr>
        <a:xfrm>
          <a:off x="238125" y="10730810"/>
          <a:ext cx="19419065" cy="1707204"/>
          <a:chOff x="-144656" y="150018693"/>
          <a:chExt cx="22111561" cy="1824380"/>
        </a:xfrm>
      </xdr:grpSpPr>
      <xdr:sp macro="" textlink="">
        <xdr:nvSpPr>
          <xdr:cNvPr id="12" name="12 CuadroTexto">
            <a:extLst>
              <a:ext uri="{FF2B5EF4-FFF2-40B4-BE49-F238E27FC236}">
                <a16:creationId xmlns:a16="http://schemas.microsoft.com/office/drawing/2014/main" id="{00000000-0008-0000-0000-00000C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3" name="12 CuadroTexto">
            <a:extLst>
              <a:ext uri="{FF2B5EF4-FFF2-40B4-BE49-F238E27FC236}">
                <a16:creationId xmlns:a16="http://schemas.microsoft.com/office/drawing/2014/main" id="{00000000-0008-0000-0000-00000D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14" name="12 CuadroTexto">
            <a:extLst>
              <a:ext uri="{FF2B5EF4-FFF2-40B4-BE49-F238E27FC236}">
                <a16:creationId xmlns:a16="http://schemas.microsoft.com/office/drawing/2014/main" id="{00000000-0008-0000-0000-00000E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15" name="12 CuadroTexto">
            <a:extLst>
              <a:ext uri="{FF2B5EF4-FFF2-40B4-BE49-F238E27FC236}">
                <a16:creationId xmlns:a16="http://schemas.microsoft.com/office/drawing/2014/main" id="{00000000-0008-0000-0000-00000F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16" name="12 CuadroTexto">
            <a:extLst>
              <a:ext uri="{FF2B5EF4-FFF2-40B4-BE49-F238E27FC236}">
                <a16:creationId xmlns:a16="http://schemas.microsoft.com/office/drawing/2014/main" id="{00000000-0008-0000-0000-000010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365125</xdr:colOff>
      <xdr:row>57</xdr:row>
      <xdr:rowOff>365125</xdr:rowOff>
    </xdr:from>
    <xdr:to>
      <xdr:col>12</xdr:col>
      <xdr:colOff>394603</xdr:colOff>
      <xdr:row>59</xdr:row>
      <xdr:rowOff>487590</xdr:rowOff>
    </xdr:to>
    <xdr:grpSp>
      <xdr:nvGrpSpPr>
        <xdr:cNvPr id="17" name="Grupo 16">
          <a:extLst>
            <a:ext uri="{FF2B5EF4-FFF2-40B4-BE49-F238E27FC236}">
              <a16:creationId xmlns:a16="http://schemas.microsoft.com/office/drawing/2014/main" id="{00000000-0008-0000-0000-000011000000}"/>
            </a:ext>
          </a:extLst>
        </xdr:cNvPr>
        <xdr:cNvGrpSpPr/>
      </xdr:nvGrpSpPr>
      <xdr:grpSpPr>
        <a:xfrm>
          <a:off x="365125" y="20715495"/>
          <a:ext cx="19419065" cy="1679595"/>
          <a:chOff x="-144656" y="150018693"/>
          <a:chExt cx="22111561" cy="1824380"/>
        </a:xfrm>
      </xdr:grpSpPr>
      <xdr:sp macro="" textlink="">
        <xdr:nvSpPr>
          <xdr:cNvPr id="18" name="12 CuadroTexto">
            <a:extLst>
              <a:ext uri="{FF2B5EF4-FFF2-40B4-BE49-F238E27FC236}">
                <a16:creationId xmlns:a16="http://schemas.microsoft.com/office/drawing/2014/main" id="{00000000-0008-0000-0000-000012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9" name="12 CuadroTexto">
            <a:extLst>
              <a:ext uri="{FF2B5EF4-FFF2-40B4-BE49-F238E27FC236}">
                <a16:creationId xmlns:a16="http://schemas.microsoft.com/office/drawing/2014/main" id="{00000000-0008-0000-0000-000013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0" name="12 CuadroTexto">
            <a:extLst>
              <a:ext uri="{FF2B5EF4-FFF2-40B4-BE49-F238E27FC236}">
                <a16:creationId xmlns:a16="http://schemas.microsoft.com/office/drawing/2014/main" id="{00000000-0008-0000-0000-000014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1" name="12 CuadroTexto">
            <a:extLst>
              <a:ext uri="{FF2B5EF4-FFF2-40B4-BE49-F238E27FC236}">
                <a16:creationId xmlns:a16="http://schemas.microsoft.com/office/drawing/2014/main" id="{00000000-0008-0000-0000-000015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2" name="12 CuadroTexto">
            <a:extLst>
              <a:ext uri="{FF2B5EF4-FFF2-40B4-BE49-F238E27FC236}">
                <a16:creationId xmlns:a16="http://schemas.microsoft.com/office/drawing/2014/main" id="{00000000-0008-0000-0000-000016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333375</xdr:colOff>
      <xdr:row>72</xdr:row>
      <xdr:rowOff>47625</xdr:rowOff>
    </xdr:from>
    <xdr:to>
      <xdr:col>12</xdr:col>
      <xdr:colOff>362853</xdr:colOff>
      <xdr:row>81</xdr:row>
      <xdr:rowOff>154215</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333375" y="30602168"/>
          <a:ext cx="19419065" cy="1746547"/>
          <a:chOff x="-144656" y="150018693"/>
          <a:chExt cx="22111561" cy="1824380"/>
        </a:xfrm>
      </xdr:grpSpPr>
      <xdr:sp macro="" textlink="">
        <xdr:nvSpPr>
          <xdr:cNvPr id="24" name="12 CuadroTexto">
            <a:extLst>
              <a:ext uri="{FF2B5EF4-FFF2-40B4-BE49-F238E27FC236}">
                <a16:creationId xmlns:a16="http://schemas.microsoft.com/office/drawing/2014/main" id="{00000000-0008-0000-0000-000018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5" name="12 CuadroTexto">
            <a:extLst>
              <a:ext uri="{FF2B5EF4-FFF2-40B4-BE49-F238E27FC236}">
                <a16:creationId xmlns:a16="http://schemas.microsoft.com/office/drawing/2014/main" id="{00000000-0008-0000-0000-000019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6" name="12 CuadroTexto">
            <a:extLst>
              <a:ext uri="{FF2B5EF4-FFF2-40B4-BE49-F238E27FC236}">
                <a16:creationId xmlns:a16="http://schemas.microsoft.com/office/drawing/2014/main" id="{00000000-0008-0000-0000-00001A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7" name="12 CuadroTexto">
            <a:extLst>
              <a:ext uri="{FF2B5EF4-FFF2-40B4-BE49-F238E27FC236}">
                <a16:creationId xmlns:a16="http://schemas.microsoft.com/office/drawing/2014/main" id="{00000000-0008-0000-0000-00001B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8" name="12 CuadroTexto">
            <a:extLst>
              <a:ext uri="{FF2B5EF4-FFF2-40B4-BE49-F238E27FC236}">
                <a16:creationId xmlns:a16="http://schemas.microsoft.com/office/drawing/2014/main" id="{00000000-0008-0000-0000-00001C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349250</xdr:colOff>
      <xdr:row>93</xdr:row>
      <xdr:rowOff>142875</xdr:rowOff>
    </xdr:from>
    <xdr:to>
      <xdr:col>12</xdr:col>
      <xdr:colOff>378728</xdr:colOff>
      <xdr:row>103</xdr:row>
      <xdr:rowOff>74840</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349250" y="41017549"/>
          <a:ext cx="19419065" cy="1754139"/>
          <a:chOff x="-144656" y="150018693"/>
          <a:chExt cx="22111561" cy="1824380"/>
        </a:xfrm>
      </xdr:grpSpPr>
      <xdr:sp macro="" textlink="">
        <xdr:nvSpPr>
          <xdr:cNvPr id="30" name="12 CuadroTexto">
            <a:extLst>
              <a:ext uri="{FF2B5EF4-FFF2-40B4-BE49-F238E27FC236}">
                <a16:creationId xmlns:a16="http://schemas.microsoft.com/office/drawing/2014/main" id="{00000000-0008-0000-0000-00001E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31" name="12 CuadroTexto">
            <a:extLst>
              <a:ext uri="{FF2B5EF4-FFF2-40B4-BE49-F238E27FC236}">
                <a16:creationId xmlns:a16="http://schemas.microsoft.com/office/drawing/2014/main" id="{00000000-0008-0000-0000-00001F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32" name="12 CuadroTexto">
            <a:extLst>
              <a:ext uri="{FF2B5EF4-FFF2-40B4-BE49-F238E27FC236}">
                <a16:creationId xmlns:a16="http://schemas.microsoft.com/office/drawing/2014/main" id="{00000000-0008-0000-0000-000020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33" name="12 CuadroTexto">
            <a:extLst>
              <a:ext uri="{FF2B5EF4-FFF2-40B4-BE49-F238E27FC236}">
                <a16:creationId xmlns:a16="http://schemas.microsoft.com/office/drawing/2014/main" id="{00000000-0008-0000-0000-000021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34" name="12 CuadroTexto">
            <a:extLst>
              <a:ext uri="{FF2B5EF4-FFF2-40B4-BE49-F238E27FC236}">
                <a16:creationId xmlns:a16="http://schemas.microsoft.com/office/drawing/2014/main" id="{00000000-0008-0000-0000-000022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381000</xdr:colOff>
      <xdr:row>123</xdr:row>
      <xdr:rowOff>158750</xdr:rowOff>
    </xdr:from>
    <xdr:to>
      <xdr:col>12</xdr:col>
      <xdr:colOff>410478</xdr:colOff>
      <xdr:row>129</xdr:row>
      <xdr:rowOff>11340</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81000" y="50757207"/>
          <a:ext cx="19419065" cy="1691329"/>
          <a:chOff x="-144656" y="150018693"/>
          <a:chExt cx="22111561" cy="1824380"/>
        </a:xfrm>
      </xdr:grpSpPr>
      <xdr:sp macro="" textlink="">
        <xdr:nvSpPr>
          <xdr:cNvPr id="36" name="12 CuadroTexto">
            <a:extLst>
              <a:ext uri="{FF2B5EF4-FFF2-40B4-BE49-F238E27FC236}">
                <a16:creationId xmlns:a16="http://schemas.microsoft.com/office/drawing/2014/main" id="{00000000-0008-0000-0000-000024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37" name="12 CuadroTexto">
            <a:extLst>
              <a:ext uri="{FF2B5EF4-FFF2-40B4-BE49-F238E27FC236}">
                <a16:creationId xmlns:a16="http://schemas.microsoft.com/office/drawing/2014/main" id="{00000000-0008-0000-0000-000025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38" name="12 CuadroTexto">
            <a:extLst>
              <a:ext uri="{FF2B5EF4-FFF2-40B4-BE49-F238E27FC236}">
                <a16:creationId xmlns:a16="http://schemas.microsoft.com/office/drawing/2014/main" id="{00000000-0008-0000-0000-000026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39" name="12 CuadroTexto">
            <a:extLst>
              <a:ext uri="{FF2B5EF4-FFF2-40B4-BE49-F238E27FC236}">
                <a16:creationId xmlns:a16="http://schemas.microsoft.com/office/drawing/2014/main" id="{00000000-0008-0000-0000-000027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40" name="12 CuadroTexto">
            <a:extLst>
              <a:ext uri="{FF2B5EF4-FFF2-40B4-BE49-F238E27FC236}">
                <a16:creationId xmlns:a16="http://schemas.microsoft.com/office/drawing/2014/main" id="{00000000-0008-0000-0000-000028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396875</xdr:colOff>
      <xdr:row>143</xdr:row>
      <xdr:rowOff>158750</xdr:rowOff>
    </xdr:from>
    <xdr:to>
      <xdr:col>12</xdr:col>
      <xdr:colOff>426353</xdr:colOff>
      <xdr:row>151</xdr:row>
      <xdr:rowOff>185965</xdr:rowOff>
    </xdr:to>
    <xdr:grpSp>
      <xdr:nvGrpSpPr>
        <xdr:cNvPr id="41" name="Grupo 40">
          <a:extLst>
            <a:ext uri="{FF2B5EF4-FFF2-40B4-BE49-F238E27FC236}">
              <a16:creationId xmlns:a16="http://schemas.microsoft.com/office/drawing/2014/main" id="{00000000-0008-0000-0000-000029000000}"/>
            </a:ext>
          </a:extLst>
        </xdr:cNvPr>
        <xdr:cNvGrpSpPr/>
      </xdr:nvGrpSpPr>
      <xdr:grpSpPr>
        <a:xfrm>
          <a:off x="396875" y="60679772"/>
          <a:ext cx="19419065" cy="1683736"/>
          <a:chOff x="-144656" y="150018693"/>
          <a:chExt cx="22111561" cy="1824380"/>
        </a:xfrm>
      </xdr:grpSpPr>
      <xdr:sp macro="" textlink="">
        <xdr:nvSpPr>
          <xdr:cNvPr id="42" name="12 CuadroTexto">
            <a:extLst>
              <a:ext uri="{FF2B5EF4-FFF2-40B4-BE49-F238E27FC236}">
                <a16:creationId xmlns:a16="http://schemas.microsoft.com/office/drawing/2014/main" id="{00000000-0008-0000-0000-00002A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43" name="12 CuadroTexto">
            <a:extLst>
              <a:ext uri="{FF2B5EF4-FFF2-40B4-BE49-F238E27FC236}">
                <a16:creationId xmlns:a16="http://schemas.microsoft.com/office/drawing/2014/main" id="{00000000-0008-0000-0000-00002B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44" name="12 CuadroTexto">
            <a:extLst>
              <a:ext uri="{FF2B5EF4-FFF2-40B4-BE49-F238E27FC236}">
                <a16:creationId xmlns:a16="http://schemas.microsoft.com/office/drawing/2014/main" id="{00000000-0008-0000-0000-00002C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45" name="12 CuadroTexto">
            <a:extLst>
              <a:ext uri="{FF2B5EF4-FFF2-40B4-BE49-F238E27FC236}">
                <a16:creationId xmlns:a16="http://schemas.microsoft.com/office/drawing/2014/main" id="{00000000-0008-0000-0000-00002D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46" name="12 CuadroTexto">
            <a:extLst>
              <a:ext uri="{FF2B5EF4-FFF2-40B4-BE49-F238E27FC236}">
                <a16:creationId xmlns:a16="http://schemas.microsoft.com/office/drawing/2014/main" id="{00000000-0008-0000-0000-00002E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297090</xdr:colOff>
      <xdr:row>167</xdr:row>
      <xdr:rowOff>77105</xdr:rowOff>
    </xdr:from>
    <xdr:to>
      <xdr:col>12</xdr:col>
      <xdr:colOff>326568</xdr:colOff>
      <xdr:row>175</xdr:row>
      <xdr:rowOff>106588</xdr:rowOff>
    </xdr:to>
    <xdr:grpSp>
      <xdr:nvGrpSpPr>
        <xdr:cNvPr id="47" name="Grupo 46">
          <a:extLst>
            <a:ext uri="{FF2B5EF4-FFF2-40B4-BE49-F238E27FC236}">
              <a16:creationId xmlns:a16="http://schemas.microsoft.com/office/drawing/2014/main" id="{00000000-0008-0000-0000-00002F000000}"/>
            </a:ext>
          </a:extLst>
        </xdr:cNvPr>
        <xdr:cNvGrpSpPr/>
      </xdr:nvGrpSpPr>
      <xdr:grpSpPr>
        <a:xfrm>
          <a:off x="297090" y="70843714"/>
          <a:ext cx="19419065" cy="1686004"/>
          <a:chOff x="-144656" y="150018693"/>
          <a:chExt cx="22111561" cy="1824380"/>
        </a:xfrm>
      </xdr:grpSpPr>
      <xdr:sp macro="" textlink="">
        <xdr:nvSpPr>
          <xdr:cNvPr id="48" name="12 CuadroTexto">
            <a:extLst>
              <a:ext uri="{FF2B5EF4-FFF2-40B4-BE49-F238E27FC236}">
                <a16:creationId xmlns:a16="http://schemas.microsoft.com/office/drawing/2014/main" id="{00000000-0008-0000-0000-000030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49" name="12 CuadroTexto">
            <a:extLst>
              <a:ext uri="{FF2B5EF4-FFF2-40B4-BE49-F238E27FC236}">
                <a16:creationId xmlns:a16="http://schemas.microsoft.com/office/drawing/2014/main" id="{00000000-0008-0000-0000-000031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50" name="12 CuadroTexto">
            <a:extLst>
              <a:ext uri="{FF2B5EF4-FFF2-40B4-BE49-F238E27FC236}">
                <a16:creationId xmlns:a16="http://schemas.microsoft.com/office/drawing/2014/main" id="{00000000-0008-0000-0000-000032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51" name="12 CuadroTexto">
            <a:extLst>
              <a:ext uri="{FF2B5EF4-FFF2-40B4-BE49-F238E27FC236}">
                <a16:creationId xmlns:a16="http://schemas.microsoft.com/office/drawing/2014/main" id="{00000000-0008-0000-0000-000033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52" name="12 CuadroTexto">
            <a:extLst>
              <a:ext uri="{FF2B5EF4-FFF2-40B4-BE49-F238E27FC236}">
                <a16:creationId xmlns:a16="http://schemas.microsoft.com/office/drawing/2014/main" id="{00000000-0008-0000-0000-000034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222250</xdr:colOff>
      <xdr:row>190</xdr:row>
      <xdr:rowOff>142876</xdr:rowOff>
    </xdr:from>
    <xdr:to>
      <xdr:col>12</xdr:col>
      <xdr:colOff>251728</xdr:colOff>
      <xdr:row>198</xdr:row>
      <xdr:rowOff>142875</xdr:rowOff>
    </xdr:to>
    <xdr:grpSp>
      <xdr:nvGrpSpPr>
        <xdr:cNvPr id="53" name="Grupo 52">
          <a:extLst>
            <a:ext uri="{FF2B5EF4-FFF2-40B4-BE49-F238E27FC236}">
              <a16:creationId xmlns:a16="http://schemas.microsoft.com/office/drawing/2014/main" id="{00000000-0008-0000-0000-000035000000}"/>
            </a:ext>
          </a:extLst>
        </xdr:cNvPr>
        <xdr:cNvGrpSpPr/>
      </xdr:nvGrpSpPr>
      <xdr:grpSpPr>
        <a:xfrm>
          <a:off x="222250" y="80981137"/>
          <a:ext cx="19419065" cy="1656521"/>
          <a:chOff x="-144656" y="150018693"/>
          <a:chExt cx="22111561" cy="1824380"/>
        </a:xfrm>
      </xdr:grpSpPr>
      <xdr:sp macro="" textlink="">
        <xdr:nvSpPr>
          <xdr:cNvPr id="54" name="12 CuadroTexto">
            <a:extLst>
              <a:ext uri="{FF2B5EF4-FFF2-40B4-BE49-F238E27FC236}">
                <a16:creationId xmlns:a16="http://schemas.microsoft.com/office/drawing/2014/main" id="{00000000-0008-0000-0000-000036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55" name="12 CuadroTexto">
            <a:extLst>
              <a:ext uri="{FF2B5EF4-FFF2-40B4-BE49-F238E27FC236}">
                <a16:creationId xmlns:a16="http://schemas.microsoft.com/office/drawing/2014/main" id="{00000000-0008-0000-0000-000037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56" name="12 CuadroTexto">
            <a:extLst>
              <a:ext uri="{FF2B5EF4-FFF2-40B4-BE49-F238E27FC236}">
                <a16:creationId xmlns:a16="http://schemas.microsoft.com/office/drawing/2014/main" id="{00000000-0008-0000-0000-000038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57" name="12 CuadroTexto">
            <a:extLst>
              <a:ext uri="{FF2B5EF4-FFF2-40B4-BE49-F238E27FC236}">
                <a16:creationId xmlns:a16="http://schemas.microsoft.com/office/drawing/2014/main" id="{00000000-0008-0000-0000-000039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58" name="12 CuadroTexto">
            <a:extLst>
              <a:ext uri="{FF2B5EF4-FFF2-40B4-BE49-F238E27FC236}">
                <a16:creationId xmlns:a16="http://schemas.microsoft.com/office/drawing/2014/main" id="{00000000-0008-0000-0000-00003A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301625</xdr:colOff>
      <xdr:row>214</xdr:row>
      <xdr:rowOff>15875</xdr:rowOff>
    </xdr:from>
    <xdr:to>
      <xdr:col>12</xdr:col>
      <xdr:colOff>331103</xdr:colOff>
      <xdr:row>222</xdr:row>
      <xdr:rowOff>15874</xdr:rowOff>
    </xdr:to>
    <xdr:grpSp>
      <xdr:nvGrpSpPr>
        <xdr:cNvPr id="59" name="Grupo 58">
          <a:extLst>
            <a:ext uri="{FF2B5EF4-FFF2-40B4-BE49-F238E27FC236}">
              <a16:creationId xmlns:a16="http://schemas.microsoft.com/office/drawing/2014/main" id="{00000000-0008-0000-0000-00003B000000}"/>
            </a:ext>
          </a:extLst>
        </xdr:cNvPr>
        <xdr:cNvGrpSpPr/>
      </xdr:nvGrpSpPr>
      <xdr:grpSpPr>
        <a:xfrm>
          <a:off x="301625" y="91207397"/>
          <a:ext cx="19419065" cy="1656520"/>
          <a:chOff x="-144656" y="150018693"/>
          <a:chExt cx="22111561" cy="1824380"/>
        </a:xfrm>
      </xdr:grpSpPr>
      <xdr:sp macro="" textlink="">
        <xdr:nvSpPr>
          <xdr:cNvPr id="60" name="12 CuadroTexto">
            <a:extLst>
              <a:ext uri="{FF2B5EF4-FFF2-40B4-BE49-F238E27FC236}">
                <a16:creationId xmlns:a16="http://schemas.microsoft.com/office/drawing/2014/main" id="{00000000-0008-0000-0000-00003C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61" name="12 CuadroTexto">
            <a:extLst>
              <a:ext uri="{FF2B5EF4-FFF2-40B4-BE49-F238E27FC236}">
                <a16:creationId xmlns:a16="http://schemas.microsoft.com/office/drawing/2014/main" id="{00000000-0008-0000-0000-00003D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62" name="12 CuadroTexto">
            <a:extLst>
              <a:ext uri="{FF2B5EF4-FFF2-40B4-BE49-F238E27FC236}">
                <a16:creationId xmlns:a16="http://schemas.microsoft.com/office/drawing/2014/main" id="{00000000-0008-0000-0000-00003E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63" name="12 CuadroTexto">
            <a:extLst>
              <a:ext uri="{FF2B5EF4-FFF2-40B4-BE49-F238E27FC236}">
                <a16:creationId xmlns:a16="http://schemas.microsoft.com/office/drawing/2014/main" id="{00000000-0008-0000-0000-00003F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64" name="12 CuadroTexto">
            <a:extLst>
              <a:ext uri="{FF2B5EF4-FFF2-40B4-BE49-F238E27FC236}">
                <a16:creationId xmlns:a16="http://schemas.microsoft.com/office/drawing/2014/main" id="{00000000-0008-0000-0000-000040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301625</xdr:colOff>
      <xdr:row>236</xdr:row>
      <xdr:rowOff>130175</xdr:rowOff>
    </xdr:from>
    <xdr:to>
      <xdr:col>12</xdr:col>
      <xdr:colOff>331103</xdr:colOff>
      <xdr:row>244</xdr:row>
      <xdr:rowOff>79375</xdr:rowOff>
    </xdr:to>
    <xdr:grpSp>
      <xdr:nvGrpSpPr>
        <xdr:cNvPr id="65" name="Grupo 64">
          <a:extLst>
            <a:ext uri="{FF2B5EF4-FFF2-40B4-BE49-F238E27FC236}">
              <a16:creationId xmlns:a16="http://schemas.microsoft.com/office/drawing/2014/main" id="{00000000-0008-0000-0000-000041000000}"/>
            </a:ext>
          </a:extLst>
        </xdr:cNvPr>
        <xdr:cNvGrpSpPr/>
      </xdr:nvGrpSpPr>
      <xdr:grpSpPr>
        <a:xfrm>
          <a:off x="301625" y="101153153"/>
          <a:ext cx="19419065" cy="1663700"/>
          <a:chOff x="-144656" y="150018693"/>
          <a:chExt cx="22111561" cy="1824380"/>
        </a:xfrm>
      </xdr:grpSpPr>
      <xdr:sp macro="" textlink="">
        <xdr:nvSpPr>
          <xdr:cNvPr id="66" name="12 CuadroTexto">
            <a:extLst>
              <a:ext uri="{FF2B5EF4-FFF2-40B4-BE49-F238E27FC236}">
                <a16:creationId xmlns:a16="http://schemas.microsoft.com/office/drawing/2014/main" id="{00000000-0008-0000-0000-000042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67" name="12 CuadroTexto">
            <a:extLst>
              <a:ext uri="{FF2B5EF4-FFF2-40B4-BE49-F238E27FC236}">
                <a16:creationId xmlns:a16="http://schemas.microsoft.com/office/drawing/2014/main" id="{00000000-0008-0000-0000-000043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68" name="12 CuadroTexto">
            <a:extLst>
              <a:ext uri="{FF2B5EF4-FFF2-40B4-BE49-F238E27FC236}">
                <a16:creationId xmlns:a16="http://schemas.microsoft.com/office/drawing/2014/main" id="{00000000-0008-0000-0000-000044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69" name="12 CuadroTexto">
            <a:extLst>
              <a:ext uri="{FF2B5EF4-FFF2-40B4-BE49-F238E27FC236}">
                <a16:creationId xmlns:a16="http://schemas.microsoft.com/office/drawing/2014/main" id="{00000000-0008-0000-0000-000045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70" name="12 CuadroTexto">
            <a:extLst>
              <a:ext uri="{FF2B5EF4-FFF2-40B4-BE49-F238E27FC236}">
                <a16:creationId xmlns:a16="http://schemas.microsoft.com/office/drawing/2014/main" id="{00000000-0008-0000-0000-000046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365125</xdr:colOff>
      <xdr:row>738</xdr:row>
      <xdr:rowOff>190500</xdr:rowOff>
    </xdr:from>
    <xdr:to>
      <xdr:col>12</xdr:col>
      <xdr:colOff>394603</xdr:colOff>
      <xdr:row>746</xdr:row>
      <xdr:rowOff>190499</xdr:rowOff>
    </xdr:to>
    <xdr:grpSp>
      <xdr:nvGrpSpPr>
        <xdr:cNvPr id="179" name="Grupo 178">
          <a:extLst>
            <a:ext uri="{FF2B5EF4-FFF2-40B4-BE49-F238E27FC236}">
              <a16:creationId xmlns:a16="http://schemas.microsoft.com/office/drawing/2014/main" id="{00000000-0008-0000-0000-0000B3000000}"/>
            </a:ext>
          </a:extLst>
        </xdr:cNvPr>
        <xdr:cNvGrpSpPr/>
      </xdr:nvGrpSpPr>
      <xdr:grpSpPr>
        <a:xfrm>
          <a:off x="365125" y="299565391"/>
          <a:ext cx="19419065" cy="1656521"/>
          <a:chOff x="-144656" y="150018693"/>
          <a:chExt cx="22111561" cy="1824380"/>
        </a:xfrm>
      </xdr:grpSpPr>
      <xdr:sp macro="" textlink="">
        <xdr:nvSpPr>
          <xdr:cNvPr id="180" name="12 CuadroTexto">
            <a:extLst>
              <a:ext uri="{FF2B5EF4-FFF2-40B4-BE49-F238E27FC236}">
                <a16:creationId xmlns:a16="http://schemas.microsoft.com/office/drawing/2014/main" id="{00000000-0008-0000-0000-0000B4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81" name="12 CuadroTexto">
            <a:extLst>
              <a:ext uri="{FF2B5EF4-FFF2-40B4-BE49-F238E27FC236}">
                <a16:creationId xmlns:a16="http://schemas.microsoft.com/office/drawing/2014/main" id="{00000000-0008-0000-0000-0000B5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182" name="12 CuadroTexto">
            <a:extLst>
              <a:ext uri="{FF2B5EF4-FFF2-40B4-BE49-F238E27FC236}">
                <a16:creationId xmlns:a16="http://schemas.microsoft.com/office/drawing/2014/main" id="{00000000-0008-0000-0000-0000B6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183" name="12 CuadroTexto">
            <a:extLst>
              <a:ext uri="{FF2B5EF4-FFF2-40B4-BE49-F238E27FC236}">
                <a16:creationId xmlns:a16="http://schemas.microsoft.com/office/drawing/2014/main" id="{00000000-0008-0000-0000-0000B7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184" name="12 CuadroTexto">
            <a:extLst>
              <a:ext uri="{FF2B5EF4-FFF2-40B4-BE49-F238E27FC236}">
                <a16:creationId xmlns:a16="http://schemas.microsoft.com/office/drawing/2014/main" id="{00000000-0008-0000-0000-0000B8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269875</xdr:colOff>
      <xdr:row>269</xdr:row>
      <xdr:rowOff>47625</xdr:rowOff>
    </xdr:from>
    <xdr:to>
      <xdr:col>12</xdr:col>
      <xdr:colOff>299353</xdr:colOff>
      <xdr:row>279</xdr:row>
      <xdr:rowOff>111124</xdr:rowOff>
    </xdr:to>
    <xdr:grpSp>
      <xdr:nvGrpSpPr>
        <xdr:cNvPr id="185" name="Grupo 184">
          <a:extLst>
            <a:ext uri="{FF2B5EF4-FFF2-40B4-BE49-F238E27FC236}">
              <a16:creationId xmlns:a16="http://schemas.microsoft.com/office/drawing/2014/main" id="{00000000-0008-0000-0000-0000B9000000}"/>
            </a:ext>
          </a:extLst>
        </xdr:cNvPr>
        <xdr:cNvGrpSpPr/>
      </xdr:nvGrpSpPr>
      <xdr:grpSpPr>
        <a:xfrm>
          <a:off x="269875" y="111034582"/>
          <a:ext cx="19419065" cy="1720020"/>
          <a:chOff x="-144656" y="150018693"/>
          <a:chExt cx="22111561" cy="1824380"/>
        </a:xfrm>
      </xdr:grpSpPr>
      <xdr:sp macro="" textlink="">
        <xdr:nvSpPr>
          <xdr:cNvPr id="186" name="12 CuadroTexto">
            <a:extLst>
              <a:ext uri="{FF2B5EF4-FFF2-40B4-BE49-F238E27FC236}">
                <a16:creationId xmlns:a16="http://schemas.microsoft.com/office/drawing/2014/main" id="{00000000-0008-0000-0000-0000BA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87" name="12 CuadroTexto">
            <a:extLst>
              <a:ext uri="{FF2B5EF4-FFF2-40B4-BE49-F238E27FC236}">
                <a16:creationId xmlns:a16="http://schemas.microsoft.com/office/drawing/2014/main" id="{00000000-0008-0000-0000-0000BB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188" name="12 CuadroTexto">
            <a:extLst>
              <a:ext uri="{FF2B5EF4-FFF2-40B4-BE49-F238E27FC236}">
                <a16:creationId xmlns:a16="http://schemas.microsoft.com/office/drawing/2014/main" id="{00000000-0008-0000-0000-0000BC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189" name="12 CuadroTexto">
            <a:extLst>
              <a:ext uri="{FF2B5EF4-FFF2-40B4-BE49-F238E27FC236}">
                <a16:creationId xmlns:a16="http://schemas.microsoft.com/office/drawing/2014/main" id="{00000000-0008-0000-0000-0000BD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190" name="12 CuadroTexto">
            <a:extLst>
              <a:ext uri="{FF2B5EF4-FFF2-40B4-BE49-F238E27FC236}">
                <a16:creationId xmlns:a16="http://schemas.microsoft.com/office/drawing/2014/main" id="{00000000-0008-0000-0000-0000BE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349250</xdr:colOff>
      <xdr:row>303</xdr:row>
      <xdr:rowOff>79374</xdr:rowOff>
    </xdr:from>
    <xdr:to>
      <xdr:col>12</xdr:col>
      <xdr:colOff>378728</xdr:colOff>
      <xdr:row>314</xdr:row>
      <xdr:rowOff>47624</xdr:rowOff>
    </xdr:to>
    <xdr:grpSp>
      <xdr:nvGrpSpPr>
        <xdr:cNvPr id="191" name="Grupo 190">
          <a:extLst>
            <a:ext uri="{FF2B5EF4-FFF2-40B4-BE49-F238E27FC236}">
              <a16:creationId xmlns:a16="http://schemas.microsoft.com/office/drawing/2014/main" id="{00000000-0008-0000-0000-0000BF000000}"/>
            </a:ext>
          </a:extLst>
        </xdr:cNvPr>
        <xdr:cNvGrpSpPr/>
      </xdr:nvGrpSpPr>
      <xdr:grpSpPr>
        <a:xfrm>
          <a:off x="349250" y="121386461"/>
          <a:ext cx="19419065" cy="1790424"/>
          <a:chOff x="-144656" y="150018693"/>
          <a:chExt cx="22111561" cy="1824380"/>
        </a:xfrm>
      </xdr:grpSpPr>
      <xdr:sp macro="" textlink="">
        <xdr:nvSpPr>
          <xdr:cNvPr id="192" name="12 CuadroTexto">
            <a:extLst>
              <a:ext uri="{FF2B5EF4-FFF2-40B4-BE49-F238E27FC236}">
                <a16:creationId xmlns:a16="http://schemas.microsoft.com/office/drawing/2014/main" id="{00000000-0008-0000-0000-0000C0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93" name="12 CuadroTexto">
            <a:extLst>
              <a:ext uri="{FF2B5EF4-FFF2-40B4-BE49-F238E27FC236}">
                <a16:creationId xmlns:a16="http://schemas.microsoft.com/office/drawing/2014/main" id="{00000000-0008-0000-0000-0000C1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194" name="12 CuadroTexto">
            <a:extLst>
              <a:ext uri="{FF2B5EF4-FFF2-40B4-BE49-F238E27FC236}">
                <a16:creationId xmlns:a16="http://schemas.microsoft.com/office/drawing/2014/main" id="{00000000-0008-0000-0000-0000C2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195" name="12 CuadroTexto">
            <a:extLst>
              <a:ext uri="{FF2B5EF4-FFF2-40B4-BE49-F238E27FC236}">
                <a16:creationId xmlns:a16="http://schemas.microsoft.com/office/drawing/2014/main" id="{00000000-0008-0000-0000-0000C3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196" name="12 CuadroTexto">
            <a:extLst>
              <a:ext uri="{FF2B5EF4-FFF2-40B4-BE49-F238E27FC236}">
                <a16:creationId xmlns:a16="http://schemas.microsoft.com/office/drawing/2014/main" id="{00000000-0008-0000-0000-0000C4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349250</xdr:colOff>
      <xdr:row>332</xdr:row>
      <xdr:rowOff>127000</xdr:rowOff>
    </xdr:from>
    <xdr:to>
      <xdr:col>12</xdr:col>
      <xdr:colOff>378728</xdr:colOff>
      <xdr:row>342</xdr:row>
      <xdr:rowOff>31749</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349250" y="131754217"/>
          <a:ext cx="19419065" cy="1726923"/>
          <a:chOff x="-144656" y="150018693"/>
          <a:chExt cx="22111561" cy="1824380"/>
        </a:xfrm>
      </xdr:grpSpPr>
      <xdr:sp macro="" textlink="">
        <xdr:nvSpPr>
          <xdr:cNvPr id="198" name="12 CuadroTexto">
            <a:extLst>
              <a:ext uri="{FF2B5EF4-FFF2-40B4-BE49-F238E27FC236}">
                <a16:creationId xmlns:a16="http://schemas.microsoft.com/office/drawing/2014/main" id="{00000000-0008-0000-0000-0000C6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199" name="12 CuadroTexto">
            <a:extLst>
              <a:ext uri="{FF2B5EF4-FFF2-40B4-BE49-F238E27FC236}">
                <a16:creationId xmlns:a16="http://schemas.microsoft.com/office/drawing/2014/main" id="{00000000-0008-0000-0000-0000C7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00" name="12 CuadroTexto">
            <a:extLst>
              <a:ext uri="{FF2B5EF4-FFF2-40B4-BE49-F238E27FC236}">
                <a16:creationId xmlns:a16="http://schemas.microsoft.com/office/drawing/2014/main" id="{00000000-0008-0000-0000-0000C8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01" name="12 CuadroTexto">
            <a:extLst>
              <a:ext uri="{FF2B5EF4-FFF2-40B4-BE49-F238E27FC236}">
                <a16:creationId xmlns:a16="http://schemas.microsoft.com/office/drawing/2014/main" id="{00000000-0008-0000-0000-0000C9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02" name="12 CuadroTexto">
            <a:extLst>
              <a:ext uri="{FF2B5EF4-FFF2-40B4-BE49-F238E27FC236}">
                <a16:creationId xmlns:a16="http://schemas.microsoft.com/office/drawing/2014/main" id="{00000000-0008-0000-0000-0000CA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174625</xdr:colOff>
      <xdr:row>365</xdr:row>
      <xdr:rowOff>31750</xdr:rowOff>
    </xdr:from>
    <xdr:to>
      <xdr:col>12</xdr:col>
      <xdr:colOff>204103</xdr:colOff>
      <xdr:row>373</xdr:row>
      <xdr:rowOff>31749</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74625" y="141821728"/>
          <a:ext cx="19419065" cy="1656521"/>
          <a:chOff x="-144656" y="150018693"/>
          <a:chExt cx="22111561" cy="1824380"/>
        </a:xfrm>
      </xdr:grpSpPr>
      <xdr:sp macro="" textlink="">
        <xdr:nvSpPr>
          <xdr:cNvPr id="204" name="12 CuadroTexto">
            <a:extLst>
              <a:ext uri="{FF2B5EF4-FFF2-40B4-BE49-F238E27FC236}">
                <a16:creationId xmlns:a16="http://schemas.microsoft.com/office/drawing/2014/main" id="{00000000-0008-0000-0000-0000CC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05" name="12 CuadroTexto">
            <a:extLst>
              <a:ext uri="{FF2B5EF4-FFF2-40B4-BE49-F238E27FC236}">
                <a16:creationId xmlns:a16="http://schemas.microsoft.com/office/drawing/2014/main" id="{00000000-0008-0000-0000-0000CD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06" name="12 CuadroTexto">
            <a:extLst>
              <a:ext uri="{FF2B5EF4-FFF2-40B4-BE49-F238E27FC236}">
                <a16:creationId xmlns:a16="http://schemas.microsoft.com/office/drawing/2014/main" id="{00000000-0008-0000-0000-0000CE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07" name="12 CuadroTexto">
            <a:extLst>
              <a:ext uri="{FF2B5EF4-FFF2-40B4-BE49-F238E27FC236}">
                <a16:creationId xmlns:a16="http://schemas.microsoft.com/office/drawing/2014/main" id="{00000000-0008-0000-0000-0000CF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08" name="12 CuadroTexto">
            <a:extLst>
              <a:ext uri="{FF2B5EF4-FFF2-40B4-BE49-F238E27FC236}">
                <a16:creationId xmlns:a16="http://schemas.microsoft.com/office/drawing/2014/main" id="{00000000-0008-0000-0000-0000D0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333375</xdr:colOff>
      <xdr:row>393</xdr:row>
      <xdr:rowOff>47625</xdr:rowOff>
    </xdr:from>
    <xdr:to>
      <xdr:col>12</xdr:col>
      <xdr:colOff>362853</xdr:colOff>
      <xdr:row>402</xdr:row>
      <xdr:rowOff>126999</xdr:rowOff>
    </xdr:to>
    <xdr:grpSp>
      <xdr:nvGrpSpPr>
        <xdr:cNvPr id="209" name="Grupo 208">
          <a:extLst>
            <a:ext uri="{FF2B5EF4-FFF2-40B4-BE49-F238E27FC236}">
              <a16:creationId xmlns:a16="http://schemas.microsoft.com/office/drawing/2014/main" id="{00000000-0008-0000-0000-0000D1000000}"/>
            </a:ext>
          </a:extLst>
        </xdr:cNvPr>
        <xdr:cNvGrpSpPr/>
      </xdr:nvGrpSpPr>
      <xdr:grpSpPr>
        <a:xfrm>
          <a:off x="333375" y="151321190"/>
          <a:ext cx="19419065" cy="1719331"/>
          <a:chOff x="-144656" y="150018693"/>
          <a:chExt cx="22111561" cy="1824380"/>
        </a:xfrm>
      </xdr:grpSpPr>
      <xdr:sp macro="" textlink="">
        <xdr:nvSpPr>
          <xdr:cNvPr id="210" name="12 CuadroTexto">
            <a:extLst>
              <a:ext uri="{FF2B5EF4-FFF2-40B4-BE49-F238E27FC236}">
                <a16:creationId xmlns:a16="http://schemas.microsoft.com/office/drawing/2014/main" id="{00000000-0008-0000-0000-0000D2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11" name="12 CuadroTexto">
            <a:extLst>
              <a:ext uri="{FF2B5EF4-FFF2-40B4-BE49-F238E27FC236}">
                <a16:creationId xmlns:a16="http://schemas.microsoft.com/office/drawing/2014/main" id="{00000000-0008-0000-0000-0000D3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12" name="12 CuadroTexto">
            <a:extLst>
              <a:ext uri="{FF2B5EF4-FFF2-40B4-BE49-F238E27FC236}">
                <a16:creationId xmlns:a16="http://schemas.microsoft.com/office/drawing/2014/main" id="{00000000-0008-0000-0000-0000D4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13" name="12 CuadroTexto">
            <a:extLst>
              <a:ext uri="{FF2B5EF4-FFF2-40B4-BE49-F238E27FC236}">
                <a16:creationId xmlns:a16="http://schemas.microsoft.com/office/drawing/2014/main" id="{00000000-0008-0000-0000-0000D5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14" name="12 CuadroTexto">
            <a:extLst>
              <a:ext uri="{FF2B5EF4-FFF2-40B4-BE49-F238E27FC236}">
                <a16:creationId xmlns:a16="http://schemas.microsoft.com/office/drawing/2014/main" id="{00000000-0008-0000-0000-0000D6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365125</xdr:colOff>
      <xdr:row>417</xdr:row>
      <xdr:rowOff>47625</xdr:rowOff>
    </xdr:from>
    <xdr:to>
      <xdr:col>12</xdr:col>
      <xdr:colOff>394603</xdr:colOff>
      <xdr:row>426</xdr:row>
      <xdr:rowOff>126999</xdr:rowOff>
    </xdr:to>
    <xdr:grpSp>
      <xdr:nvGrpSpPr>
        <xdr:cNvPr id="215" name="Grupo 214">
          <a:extLst>
            <a:ext uri="{FF2B5EF4-FFF2-40B4-BE49-F238E27FC236}">
              <a16:creationId xmlns:a16="http://schemas.microsoft.com/office/drawing/2014/main" id="{00000000-0008-0000-0000-0000D7000000}"/>
            </a:ext>
          </a:extLst>
        </xdr:cNvPr>
        <xdr:cNvGrpSpPr/>
      </xdr:nvGrpSpPr>
      <xdr:grpSpPr>
        <a:xfrm>
          <a:off x="365125" y="160962147"/>
          <a:ext cx="19419065" cy="1719330"/>
          <a:chOff x="-144656" y="150018693"/>
          <a:chExt cx="22111561" cy="1824380"/>
        </a:xfrm>
      </xdr:grpSpPr>
      <xdr:sp macro="" textlink="">
        <xdr:nvSpPr>
          <xdr:cNvPr id="216" name="12 CuadroTexto">
            <a:extLst>
              <a:ext uri="{FF2B5EF4-FFF2-40B4-BE49-F238E27FC236}">
                <a16:creationId xmlns:a16="http://schemas.microsoft.com/office/drawing/2014/main" id="{00000000-0008-0000-0000-0000D8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17" name="12 CuadroTexto">
            <a:extLst>
              <a:ext uri="{FF2B5EF4-FFF2-40B4-BE49-F238E27FC236}">
                <a16:creationId xmlns:a16="http://schemas.microsoft.com/office/drawing/2014/main" id="{00000000-0008-0000-0000-0000D9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18" name="12 CuadroTexto">
            <a:extLst>
              <a:ext uri="{FF2B5EF4-FFF2-40B4-BE49-F238E27FC236}">
                <a16:creationId xmlns:a16="http://schemas.microsoft.com/office/drawing/2014/main" id="{00000000-0008-0000-0000-0000DA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19" name="12 CuadroTexto">
            <a:extLst>
              <a:ext uri="{FF2B5EF4-FFF2-40B4-BE49-F238E27FC236}">
                <a16:creationId xmlns:a16="http://schemas.microsoft.com/office/drawing/2014/main" id="{00000000-0008-0000-0000-0000DB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20" name="12 CuadroTexto">
            <a:extLst>
              <a:ext uri="{FF2B5EF4-FFF2-40B4-BE49-F238E27FC236}">
                <a16:creationId xmlns:a16="http://schemas.microsoft.com/office/drawing/2014/main" id="{00000000-0008-0000-0000-0000DC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238125</xdr:colOff>
      <xdr:row>437</xdr:row>
      <xdr:rowOff>47625</xdr:rowOff>
    </xdr:from>
    <xdr:to>
      <xdr:col>12</xdr:col>
      <xdr:colOff>267603</xdr:colOff>
      <xdr:row>446</xdr:row>
      <xdr:rowOff>126999</xdr:rowOff>
    </xdr:to>
    <xdr:grpSp>
      <xdr:nvGrpSpPr>
        <xdr:cNvPr id="221" name="Grupo 220">
          <a:extLst>
            <a:ext uri="{FF2B5EF4-FFF2-40B4-BE49-F238E27FC236}">
              <a16:creationId xmlns:a16="http://schemas.microsoft.com/office/drawing/2014/main" id="{00000000-0008-0000-0000-0000DD000000}"/>
            </a:ext>
          </a:extLst>
        </xdr:cNvPr>
        <xdr:cNvGrpSpPr/>
      </xdr:nvGrpSpPr>
      <xdr:grpSpPr>
        <a:xfrm>
          <a:off x="238125" y="170586538"/>
          <a:ext cx="19419065" cy="1719331"/>
          <a:chOff x="-144656" y="150018693"/>
          <a:chExt cx="22111561" cy="1824380"/>
        </a:xfrm>
      </xdr:grpSpPr>
      <xdr:sp macro="" textlink="">
        <xdr:nvSpPr>
          <xdr:cNvPr id="222" name="12 CuadroTexto">
            <a:extLst>
              <a:ext uri="{FF2B5EF4-FFF2-40B4-BE49-F238E27FC236}">
                <a16:creationId xmlns:a16="http://schemas.microsoft.com/office/drawing/2014/main" id="{00000000-0008-0000-0000-0000DE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23" name="12 CuadroTexto">
            <a:extLst>
              <a:ext uri="{FF2B5EF4-FFF2-40B4-BE49-F238E27FC236}">
                <a16:creationId xmlns:a16="http://schemas.microsoft.com/office/drawing/2014/main" id="{00000000-0008-0000-0000-0000DF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24" name="12 CuadroTexto">
            <a:extLst>
              <a:ext uri="{FF2B5EF4-FFF2-40B4-BE49-F238E27FC236}">
                <a16:creationId xmlns:a16="http://schemas.microsoft.com/office/drawing/2014/main" id="{00000000-0008-0000-0000-0000E0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25" name="12 CuadroTexto">
            <a:extLst>
              <a:ext uri="{FF2B5EF4-FFF2-40B4-BE49-F238E27FC236}">
                <a16:creationId xmlns:a16="http://schemas.microsoft.com/office/drawing/2014/main" id="{00000000-0008-0000-0000-0000E1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26" name="12 CuadroTexto">
            <a:extLst>
              <a:ext uri="{FF2B5EF4-FFF2-40B4-BE49-F238E27FC236}">
                <a16:creationId xmlns:a16="http://schemas.microsoft.com/office/drawing/2014/main" id="{00000000-0008-0000-0000-0000E2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301625</xdr:colOff>
      <xdr:row>460</xdr:row>
      <xdr:rowOff>0</xdr:rowOff>
    </xdr:from>
    <xdr:to>
      <xdr:col>12</xdr:col>
      <xdr:colOff>331103</xdr:colOff>
      <xdr:row>469</xdr:row>
      <xdr:rowOff>79374</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301625" y="180221283"/>
          <a:ext cx="19419065" cy="1719330"/>
          <a:chOff x="-144656" y="150018693"/>
          <a:chExt cx="22111561" cy="1824380"/>
        </a:xfrm>
      </xdr:grpSpPr>
      <xdr:sp macro="" textlink="">
        <xdr:nvSpPr>
          <xdr:cNvPr id="228" name="12 CuadroTexto">
            <a:extLst>
              <a:ext uri="{FF2B5EF4-FFF2-40B4-BE49-F238E27FC236}">
                <a16:creationId xmlns:a16="http://schemas.microsoft.com/office/drawing/2014/main" id="{00000000-0008-0000-0000-0000E4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29" name="12 CuadroTexto">
            <a:extLst>
              <a:ext uri="{FF2B5EF4-FFF2-40B4-BE49-F238E27FC236}">
                <a16:creationId xmlns:a16="http://schemas.microsoft.com/office/drawing/2014/main" id="{00000000-0008-0000-0000-0000E5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30" name="12 CuadroTexto">
            <a:extLst>
              <a:ext uri="{FF2B5EF4-FFF2-40B4-BE49-F238E27FC236}">
                <a16:creationId xmlns:a16="http://schemas.microsoft.com/office/drawing/2014/main" id="{00000000-0008-0000-0000-0000E6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31" name="12 CuadroTexto">
            <a:extLst>
              <a:ext uri="{FF2B5EF4-FFF2-40B4-BE49-F238E27FC236}">
                <a16:creationId xmlns:a16="http://schemas.microsoft.com/office/drawing/2014/main" id="{00000000-0008-0000-0000-0000E7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32" name="12 CuadroTexto">
            <a:extLst>
              <a:ext uri="{FF2B5EF4-FFF2-40B4-BE49-F238E27FC236}">
                <a16:creationId xmlns:a16="http://schemas.microsoft.com/office/drawing/2014/main" id="{00000000-0008-0000-0000-0000E8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269875</xdr:colOff>
      <xdr:row>482</xdr:row>
      <xdr:rowOff>63500</xdr:rowOff>
    </xdr:from>
    <xdr:to>
      <xdr:col>12</xdr:col>
      <xdr:colOff>299353</xdr:colOff>
      <xdr:row>491</xdr:row>
      <xdr:rowOff>142874</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269875" y="190406130"/>
          <a:ext cx="19419065" cy="1719331"/>
          <a:chOff x="-144656" y="150018693"/>
          <a:chExt cx="22111561" cy="1824380"/>
        </a:xfrm>
      </xdr:grpSpPr>
      <xdr:sp macro="" textlink="">
        <xdr:nvSpPr>
          <xdr:cNvPr id="234" name="12 CuadroTexto">
            <a:extLst>
              <a:ext uri="{FF2B5EF4-FFF2-40B4-BE49-F238E27FC236}">
                <a16:creationId xmlns:a16="http://schemas.microsoft.com/office/drawing/2014/main" id="{00000000-0008-0000-0000-0000EA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35" name="12 CuadroTexto">
            <a:extLst>
              <a:ext uri="{FF2B5EF4-FFF2-40B4-BE49-F238E27FC236}">
                <a16:creationId xmlns:a16="http://schemas.microsoft.com/office/drawing/2014/main" id="{00000000-0008-0000-0000-0000EB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36" name="12 CuadroTexto">
            <a:extLst>
              <a:ext uri="{FF2B5EF4-FFF2-40B4-BE49-F238E27FC236}">
                <a16:creationId xmlns:a16="http://schemas.microsoft.com/office/drawing/2014/main" id="{00000000-0008-0000-0000-0000EC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37" name="12 CuadroTexto">
            <a:extLst>
              <a:ext uri="{FF2B5EF4-FFF2-40B4-BE49-F238E27FC236}">
                <a16:creationId xmlns:a16="http://schemas.microsoft.com/office/drawing/2014/main" id="{00000000-0008-0000-0000-0000ED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38" name="12 CuadroTexto">
            <a:extLst>
              <a:ext uri="{FF2B5EF4-FFF2-40B4-BE49-F238E27FC236}">
                <a16:creationId xmlns:a16="http://schemas.microsoft.com/office/drawing/2014/main" id="{00000000-0008-0000-0000-0000EE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381000</xdr:colOff>
      <xdr:row>507</xdr:row>
      <xdr:rowOff>95250</xdr:rowOff>
    </xdr:from>
    <xdr:to>
      <xdr:col>12</xdr:col>
      <xdr:colOff>410478</xdr:colOff>
      <xdr:row>516</xdr:row>
      <xdr:rowOff>174624</xdr:rowOff>
    </xdr:to>
    <xdr:grpSp>
      <xdr:nvGrpSpPr>
        <xdr:cNvPr id="239" name="Grupo 238">
          <a:extLst>
            <a:ext uri="{FF2B5EF4-FFF2-40B4-BE49-F238E27FC236}">
              <a16:creationId xmlns:a16="http://schemas.microsoft.com/office/drawing/2014/main" id="{00000000-0008-0000-0000-0000EF000000}"/>
            </a:ext>
          </a:extLst>
        </xdr:cNvPr>
        <xdr:cNvGrpSpPr/>
      </xdr:nvGrpSpPr>
      <xdr:grpSpPr>
        <a:xfrm>
          <a:off x="381000" y="200418424"/>
          <a:ext cx="19419065" cy="1719330"/>
          <a:chOff x="-144656" y="150018693"/>
          <a:chExt cx="22111561" cy="1824380"/>
        </a:xfrm>
      </xdr:grpSpPr>
      <xdr:sp macro="" textlink="">
        <xdr:nvSpPr>
          <xdr:cNvPr id="240" name="12 CuadroTexto">
            <a:extLst>
              <a:ext uri="{FF2B5EF4-FFF2-40B4-BE49-F238E27FC236}">
                <a16:creationId xmlns:a16="http://schemas.microsoft.com/office/drawing/2014/main" id="{00000000-0008-0000-0000-0000F0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41" name="12 CuadroTexto">
            <a:extLst>
              <a:ext uri="{FF2B5EF4-FFF2-40B4-BE49-F238E27FC236}">
                <a16:creationId xmlns:a16="http://schemas.microsoft.com/office/drawing/2014/main" id="{00000000-0008-0000-0000-0000F1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42" name="12 CuadroTexto">
            <a:extLst>
              <a:ext uri="{FF2B5EF4-FFF2-40B4-BE49-F238E27FC236}">
                <a16:creationId xmlns:a16="http://schemas.microsoft.com/office/drawing/2014/main" id="{00000000-0008-0000-0000-0000F2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43" name="12 CuadroTexto">
            <a:extLst>
              <a:ext uri="{FF2B5EF4-FFF2-40B4-BE49-F238E27FC236}">
                <a16:creationId xmlns:a16="http://schemas.microsoft.com/office/drawing/2014/main" id="{00000000-0008-0000-0000-0000F3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44" name="12 CuadroTexto">
            <a:extLst>
              <a:ext uri="{FF2B5EF4-FFF2-40B4-BE49-F238E27FC236}">
                <a16:creationId xmlns:a16="http://schemas.microsoft.com/office/drawing/2014/main" id="{00000000-0008-0000-0000-0000F4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206375</xdr:colOff>
      <xdr:row>534</xdr:row>
      <xdr:rowOff>47625</xdr:rowOff>
    </xdr:from>
    <xdr:to>
      <xdr:col>12</xdr:col>
      <xdr:colOff>235853</xdr:colOff>
      <xdr:row>545</xdr:row>
      <xdr:rowOff>31749</xdr:rowOff>
    </xdr:to>
    <xdr:grpSp>
      <xdr:nvGrpSpPr>
        <xdr:cNvPr id="245" name="Grupo 244">
          <a:extLst>
            <a:ext uri="{FF2B5EF4-FFF2-40B4-BE49-F238E27FC236}">
              <a16:creationId xmlns:a16="http://schemas.microsoft.com/office/drawing/2014/main" id="{00000000-0008-0000-0000-0000F5000000}"/>
            </a:ext>
          </a:extLst>
        </xdr:cNvPr>
        <xdr:cNvGrpSpPr/>
      </xdr:nvGrpSpPr>
      <xdr:grpSpPr>
        <a:xfrm>
          <a:off x="206375" y="210699212"/>
          <a:ext cx="19419065" cy="1532972"/>
          <a:chOff x="-144656" y="150018693"/>
          <a:chExt cx="22111561" cy="1824380"/>
        </a:xfrm>
      </xdr:grpSpPr>
      <xdr:sp macro="" textlink="">
        <xdr:nvSpPr>
          <xdr:cNvPr id="246" name="12 CuadroTexto">
            <a:extLst>
              <a:ext uri="{FF2B5EF4-FFF2-40B4-BE49-F238E27FC236}">
                <a16:creationId xmlns:a16="http://schemas.microsoft.com/office/drawing/2014/main" id="{00000000-0008-0000-0000-0000F6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47" name="12 CuadroTexto">
            <a:extLst>
              <a:ext uri="{FF2B5EF4-FFF2-40B4-BE49-F238E27FC236}">
                <a16:creationId xmlns:a16="http://schemas.microsoft.com/office/drawing/2014/main" id="{00000000-0008-0000-0000-0000F7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48" name="12 CuadroTexto">
            <a:extLst>
              <a:ext uri="{FF2B5EF4-FFF2-40B4-BE49-F238E27FC236}">
                <a16:creationId xmlns:a16="http://schemas.microsoft.com/office/drawing/2014/main" id="{00000000-0008-0000-0000-0000F8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49" name="12 CuadroTexto">
            <a:extLst>
              <a:ext uri="{FF2B5EF4-FFF2-40B4-BE49-F238E27FC236}">
                <a16:creationId xmlns:a16="http://schemas.microsoft.com/office/drawing/2014/main" id="{00000000-0008-0000-0000-0000F9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50" name="12 CuadroTexto">
            <a:extLst>
              <a:ext uri="{FF2B5EF4-FFF2-40B4-BE49-F238E27FC236}">
                <a16:creationId xmlns:a16="http://schemas.microsoft.com/office/drawing/2014/main" id="{00000000-0008-0000-0000-0000FA00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206375</xdr:colOff>
      <xdr:row>566</xdr:row>
      <xdr:rowOff>79375</xdr:rowOff>
    </xdr:from>
    <xdr:to>
      <xdr:col>12</xdr:col>
      <xdr:colOff>235853</xdr:colOff>
      <xdr:row>574</xdr:row>
      <xdr:rowOff>79374</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206375" y="220636962"/>
          <a:ext cx="19419065" cy="1656521"/>
          <a:chOff x="-144656" y="150018693"/>
          <a:chExt cx="22111561" cy="1824380"/>
        </a:xfrm>
      </xdr:grpSpPr>
      <xdr:sp macro="" textlink="">
        <xdr:nvSpPr>
          <xdr:cNvPr id="252" name="12 CuadroTexto">
            <a:extLst>
              <a:ext uri="{FF2B5EF4-FFF2-40B4-BE49-F238E27FC236}">
                <a16:creationId xmlns:a16="http://schemas.microsoft.com/office/drawing/2014/main" id="{00000000-0008-0000-0000-0000FC00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53" name="12 CuadroTexto">
            <a:extLst>
              <a:ext uri="{FF2B5EF4-FFF2-40B4-BE49-F238E27FC236}">
                <a16:creationId xmlns:a16="http://schemas.microsoft.com/office/drawing/2014/main" id="{00000000-0008-0000-0000-0000FD00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54" name="12 CuadroTexto">
            <a:extLst>
              <a:ext uri="{FF2B5EF4-FFF2-40B4-BE49-F238E27FC236}">
                <a16:creationId xmlns:a16="http://schemas.microsoft.com/office/drawing/2014/main" id="{00000000-0008-0000-0000-0000FE00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55" name="12 CuadroTexto">
            <a:extLst>
              <a:ext uri="{FF2B5EF4-FFF2-40B4-BE49-F238E27FC236}">
                <a16:creationId xmlns:a16="http://schemas.microsoft.com/office/drawing/2014/main" id="{00000000-0008-0000-0000-0000FF00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56" name="12 CuadroTexto">
            <a:extLst>
              <a:ext uri="{FF2B5EF4-FFF2-40B4-BE49-F238E27FC236}">
                <a16:creationId xmlns:a16="http://schemas.microsoft.com/office/drawing/2014/main" id="{00000000-0008-0000-0000-000000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381000</xdr:colOff>
      <xdr:row>593</xdr:row>
      <xdr:rowOff>15875</xdr:rowOff>
    </xdr:from>
    <xdr:to>
      <xdr:col>12</xdr:col>
      <xdr:colOff>410478</xdr:colOff>
      <xdr:row>601</xdr:row>
      <xdr:rowOff>15874</xdr:rowOff>
    </xdr:to>
    <xdr:grpSp>
      <xdr:nvGrpSpPr>
        <xdr:cNvPr id="257" name="Grupo 256">
          <a:extLst>
            <a:ext uri="{FF2B5EF4-FFF2-40B4-BE49-F238E27FC236}">
              <a16:creationId xmlns:a16="http://schemas.microsoft.com/office/drawing/2014/main" id="{00000000-0008-0000-0000-000001010000}"/>
            </a:ext>
          </a:extLst>
        </xdr:cNvPr>
        <xdr:cNvGrpSpPr/>
      </xdr:nvGrpSpPr>
      <xdr:grpSpPr>
        <a:xfrm>
          <a:off x="381000" y="230835614"/>
          <a:ext cx="19419065" cy="1656521"/>
          <a:chOff x="-144656" y="150018693"/>
          <a:chExt cx="22111561" cy="1824380"/>
        </a:xfrm>
      </xdr:grpSpPr>
      <xdr:sp macro="" textlink="">
        <xdr:nvSpPr>
          <xdr:cNvPr id="258" name="12 CuadroTexto">
            <a:extLst>
              <a:ext uri="{FF2B5EF4-FFF2-40B4-BE49-F238E27FC236}">
                <a16:creationId xmlns:a16="http://schemas.microsoft.com/office/drawing/2014/main" id="{00000000-0008-0000-0000-000002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59" name="12 CuadroTexto">
            <a:extLst>
              <a:ext uri="{FF2B5EF4-FFF2-40B4-BE49-F238E27FC236}">
                <a16:creationId xmlns:a16="http://schemas.microsoft.com/office/drawing/2014/main" id="{00000000-0008-0000-0000-000003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60" name="12 CuadroTexto">
            <a:extLst>
              <a:ext uri="{FF2B5EF4-FFF2-40B4-BE49-F238E27FC236}">
                <a16:creationId xmlns:a16="http://schemas.microsoft.com/office/drawing/2014/main" id="{00000000-0008-0000-0000-000004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61" name="12 CuadroTexto">
            <a:extLst>
              <a:ext uri="{FF2B5EF4-FFF2-40B4-BE49-F238E27FC236}">
                <a16:creationId xmlns:a16="http://schemas.microsoft.com/office/drawing/2014/main" id="{00000000-0008-0000-0000-000005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62" name="12 CuadroTexto">
            <a:extLst>
              <a:ext uri="{FF2B5EF4-FFF2-40B4-BE49-F238E27FC236}">
                <a16:creationId xmlns:a16="http://schemas.microsoft.com/office/drawing/2014/main" id="{00000000-0008-0000-0000-000006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317500</xdr:colOff>
      <xdr:row>618</xdr:row>
      <xdr:rowOff>190500</xdr:rowOff>
    </xdr:from>
    <xdr:to>
      <xdr:col>12</xdr:col>
      <xdr:colOff>346978</xdr:colOff>
      <xdr:row>626</xdr:row>
      <xdr:rowOff>190499</xdr:rowOff>
    </xdr:to>
    <xdr:grpSp>
      <xdr:nvGrpSpPr>
        <xdr:cNvPr id="263" name="Grupo 262">
          <a:extLst>
            <a:ext uri="{FF2B5EF4-FFF2-40B4-BE49-F238E27FC236}">
              <a16:creationId xmlns:a16="http://schemas.microsoft.com/office/drawing/2014/main" id="{00000000-0008-0000-0000-000007010000}"/>
            </a:ext>
          </a:extLst>
        </xdr:cNvPr>
        <xdr:cNvGrpSpPr/>
      </xdr:nvGrpSpPr>
      <xdr:grpSpPr>
        <a:xfrm>
          <a:off x="317500" y="241032196"/>
          <a:ext cx="19419065" cy="1656520"/>
          <a:chOff x="-144656" y="150018693"/>
          <a:chExt cx="22111561" cy="1824380"/>
        </a:xfrm>
      </xdr:grpSpPr>
      <xdr:sp macro="" textlink="">
        <xdr:nvSpPr>
          <xdr:cNvPr id="264" name="12 CuadroTexto">
            <a:extLst>
              <a:ext uri="{FF2B5EF4-FFF2-40B4-BE49-F238E27FC236}">
                <a16:creationId xmlns:a16="http://schemas.microsoft.com/office/drawing/2014/main" id="{00000000-0008-0000-0000-000008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65" name="12 CuadroTexto">
            <a:extLst>
              <a:ext uri="{FF2B5EF4-FFF2-40B4-BE49-F238E27FC236}">
                <a16:creationId xmlns:a16="http://schemas.microsoft.com/office/drawing/2014/main" id="{00000000-0008-0000-0000-000009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66" name="12 CuadroTexto">
            <a:extLst>
              <a:ext uri="{FF2B5EF4-FFF2-40B4-BE49-F238E27FC236}">
                <a16:creationId xmlns:a16="http://schemas.microsoft.com/office/drawing/2014/main" id="{00000000-0008-0000-0000-00000A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67" name="12 CuadroTexto">
            <a:extLst>
              <a:ext uri="{FF2B5EF4-FFF2-40B4-BE49-F238E27FC236}">
                <a16:creationId xmlns:a16="http://schemas.microsoft.com/office/drawing/2014/main" id="{00000000-0008-0000-0000-00000B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68" name="12 CuadroTexto">
            <a:extLst>
              <a:ext uri="{FF2B5EF4-FFF2-40B4-BE49-F238E27FC236}">
                <a16:creationId xmlns:a16="http://schemas.microsoft.com/office/drawing/2014/main" id="{00000000-0008-0000-0000-00000C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174625</xdr:colOff>
      <xdr:row>639</xdr:row>
      <xdr:rowOff>63500</xdr:rowOff>
    </xdr:from>
    <xdr:to>
      <xdr:col>12</xdr:col>
      <xdr:colOff>204103</xdr:colOff>
      <xdr:row>647</xdr:row>
      <xdr:rowOff>63499</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74625" y="250571000"/>
          <a:ext cx="19419065" cy="1656521"/>
          <a:chOff x="-144656" y="150018693"/>
          <a:chExt cx="22111561" cy="1824380"/>
        </a:xfrm>
      </xdr:grpSpPr>
      <xdr:sp macro="" textlink="">
        <xdr:nvSpPr>
          <xdr:cNvPr id="270" name="12 CuadroTexto">
            <a:extLst>
              <a:ext uri="{FF2B5EF4-FFF2-40B4-BE49-F238E27FC236}">
                <a16:creationId xmlns:a16="http://schemas.microsoft.com/office/drawing/2014/main" id="{00000000-0008-0000-0000-00000E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71" name="12 CuadroTexto">
            <a:extLst>
              <a:ext uri="{FF2B5EF4-FFF2-40B4-BE49-F238E27FC236}">
                <a16:creationId xmlns:a16="http://schemas.microsoft.com/office/drawing/2014/main" id="{00000000-0008-0000-0000-00000F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72" name="12 CuadroTexto">
            <a:extLst>
              <a:ext uri="{FF2B5EF4-FFF2-40B4-BE49-F238E27FC236}">
                <a16:creationId xmlns:a16="http://schemas.microsoft.com/office/drawing/2014/main" id="{00000000-0008-0000-0000-000010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73" name="12 CuadroTexto">
            <a:extLst>
              <a:ext uri="{FF2B5EF4-FFF2-40B4-BE49-F238E27FC236}">
                <a16:creationId xmlns:a16="http://schemas.microsoft.com/office/drawing/2014/main" id="{00000000-0008-0000-0000-000011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74" name="12 CuadroTexto">
            <a:extLst>
              <a:ext uri="{FF2B5EF4-FFF2-40B4-BE49-F238E27FC236}">
                <a16:creationId xmlns:a16="http://schemas.microsoft.com/office/drawing/2014/main" id="{00000000-0008-0000-0000-000012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365125</xdr:colOff>
      <xdr:row>659</xdr:row>
      <xdr:rowOff>63500</xdr:rowOff>
    </xdr:from>
    <xdr:to>
      <xdr:col>12</xdr:col>
      <xdr:colOff>394603</xdr:colOff>
      <xdr:row>667</xdr:row>
      <xdr:rowOff>63499</xdr:rowOff>
    </xdr:to>
    <xdr:grpSp>
      <xdr:nvGrpSpPr>
        <xdr:cNvPr id="275" name="Grupo 274">
          <a:extLst>
            <a:ext uri="{FF2B5EF4-FFF2-40B4-BE49-F238E27FC236}">
              <a16:creationId xmlns:a16="http://schemas.microsoft.com/office/drawing/2014/main" id="{00000000-0008-0000-0000-000013010000}"/>
            </a:ext>
          </a:extLst>
        </xdr:cNvPr>
        <xdr:cNvGrpSpPr/>
      </xdr:nvGrpSpPr>
      <xdr:grpSpPr>
        <a:xfrm>
          <a:off x="365125" y="260137413"/>
          <a:ext cx="19419065" cy="1656521"/>
          <a:chOff x="-144656" y="150018693"/>
          <a:chExt cx="22111561" cy="1824380"/>
        </a:xfrm>
      </xdr:grpSpPr>
      <xdr:sp macro="" textlink="">
        <xdr:nvSpPr>
          <xdr:cNvPr id="276" name="12 CuadroTexto">
            <a:extLst>
              <a:ext uri="{FF2B5EF4-FFF2-40B4-BE49-F238E27FC236}">
                <a16:creationId xmlns:a16="http://schemas.microsoft.com/office/drawing/2014/main" id="{00000000-0008-0000-0000-000014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77" name="12 CuadroTexto">
            <a:extLst>
              <a:ext uri="{FF2B5EF4-FFF2-40B4-BE49-F238E27FC236}">
                <a16:creationId xmlns:a16="http://schemas.microsoft.com/office/drawing/2014/main" id="{00000000-0008-0000-0000-000015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78" name="12 CuadroTexto">
            <a:extLst>
              <a:ext uri="{FF2B5EF4-FFF2-40B4-BE49-F238E27FC236}">
                <a16:creationId xmlns:a16="http://schemas.microsoft.com/office/drawing/2014/main" id="{00000000-0008-0000-0000-000016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79" name="12 CuadroTexto">
            <a:extLst>
              <a:ext uri="{FF2B5EF4-FFF2-40B4-BE49-F238E27FC236}">
                <a16:creationId xmlns:a16="http://schemas.microsoft.com/office/drawing/2014/main" id="{00000000-0008-0000-0000-000017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80" name="12 CuadroTexto">
            <a:extLst>
              <a:ext uri="{FF2B5EF4-FFF2-40B4-BE49-F238E27FC236}">
                <a16:creationId xmlns:a16="http://schemas.microsoft.com/office/drawing/2014/main" id="{00000000-0008-0000-0000-000018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254000</xdr:colOff>
      <xdr:row>680</xdr:row>
      <xdr:rowOff>127000</xdr:rowOff>
    </xdr:from>
    <xdr:to>
      <xdr:col>12</xdr:col>
      <xdr:colOff>283478</xdr:colOff>
      <xdr:row>687</xdr:row>
      <xdr:rowOff>333374</xdr:rowOff>
    </xdr:to>
    <xdr:grpSp>
      <xdr:nvGrpSpPr>
        <xdr:cNvPr id="281" name="Grupo 280">
          <a:extLst>
            <a:ext uri="{FF2B5EF4-FFF2-40B4-BE49-F238E27FC236}">
              <a16:creationId xmlns:a16="http://schemas.microsoft.com/office/drawing/2014/main" id="{00000000-0008-0000-0000-000019010000}"/>
            </a:ext>
          </a:extLst>
        </xdr:cNvPr>
        <xdr:cNvGrpSpPr/>
      </xdr:nvGrpSpPr>
      <xdr:grpSpPr>
        <a:xfrm>
          <a:off x="254000" y="270305696"/>
          <a:ext cx="19419065" cy="1655830"/>
          <a:chOff x="-144656" y="150018693"/>
          <a:chExt cx="22111561" cy="1824380"/>
        </a:xfrm>
      </xdr:grpSpPr>
      <xdr:sp macro="" textlink="">
        <xdr:nvSpPr>
          <xdr:cNvPr id="282" name="12 CuadroTexto">
            <a:extLst>
              <a:ext uri="{FF2B5EF4-FFF2-40B4-BE49-F238E27FC236}">
                <a16:creationId xmlns:a16="http://schemas.microsoft.com/office/drawing/2014/main" id="{00000000-0008-0000-0000-00001A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83" name="12 CuadroTexto">
            <a:extLst>
              <a:ext uri="{FF2B5EF4-FFF2-40B4-BE49-F238E27FC236}">
                <a16:creationId xmlns:a16="http://schemas.microsoft.com/office/drawing/2014/main" id="{00000000-0008-0000-0000-00001B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84" name="12 CuadroTexto">
            <a:extLst>
              <a:ext uri="{FF2B5EF4-FFF2-40B4-BE49-F238E27FC236}">
                <a16:creationId xmlns:a16="http://schemas.microsoft.com/office/drawing/2014/main" id="{00000000-0008-0000-0000-00001C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85" name="12 CuadroTexto">
            <a:extLst>
              <a:ext uri="{FF2B5EF4-FFF2-40B4-BE49-F238E27FC236}">
                <a16:creationId xmlns:a16="http://schemas.microsoft.com/office/drawing/2014/main" id="{00000000-0008-0000-0000-00001D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86" name="12 CuadroTexto">
            <a:extLst>
              <a:ext uri="{FF2B5EF4-FFF2-40B4-BE49-F238E27FC236}">
                <a16:creationId xmlns:a16="http://schemas.microsoft.com/office/drawing/2014/main" id="{00000000-0008-0000-0000-00001E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301625</xdr:colOff>
      <xdr:row>699</xdr:row>
      <xdr:rowOff>15875</xdr:rowOff>
    </xdr:from>
    <xdr:to>
      <xdr:col>12</xdr:col>
      <xdr:colOff>331103</xdr:colOff>
      <xdr:row>705</xdr:row>
      <xdr:rowOff>428624</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301625" y="279562201"/>
          <a:ext cx="19419065" cy="1655140"/>
          <a:chOff x="-144656" y="150018693"/>
          <a:chExt cx="22111561" cy="1824380"/>
        </a:xfrm>
      </xdr:grpSpPr>
      <xdr:sp macro="" textlink="">
        <xdr:nvSpPr>
          <xdr:cNvPr id="288" name="12 CuadroTexto">
            <a:extLst>
              <a:ext uri="{FF2B5EF4-FFF2-40B4-BE49-F238E27FC236}">
                <a16:creationId xmlns:a16="http://schemas.microsoft.com/office/drawing/2014/main" id="{00000000-0008-0000-0000-000020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89" name="12 CuadroTexto">
            <a:extLst>
              <a:ext uri="{FF2B5EF4-FFF2-40B4-BE49-F238E27FC236}">
                <a16:creationId xmlns:a16="http://schemas.microsoft.com/office/drawing/2014/main" id="{00000000-0008-0000-0000-000021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90" name="12 CuadroTexto">
            <a:extLst>
              <a:ext uri="{FF2B5EF4-FFF2-40B4-BE49-F238E27FC236}">
                <a16:creationId xmlns:a16="http://schemas.microsoft.com/office/drawing/2014/main" id="{00000000-0008-0000-0000-000022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91" name="12 CuadroTexto">
            <a:extLst>
              <a:ext uri="{FF2B5EF4-FFF2-40B4-BE49-F238E27FC236}">
                <a16:creationId xmlns:a16="http://schemas.microsoft.com/office/drawing/2014/main" id="{00000000-0008-0000-0000-000023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92" name="12 CuadroTexto">
            <a:extLst>
              <a:ext uri="{FF2B5EF4-FFF2-40B4-BE49-F238E27FC236}">
                <a16:creationId xmlns:a16="http://schemas.microsoft.com/office/drawing/2014/main" id="{00000000-0008-0000-0000-000024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222250</xdr:colOff>
      <xdr:row>717</xdr:row>
      <xdr:rowOff>174625</xdr:rowOff>
    </xdr:from>
    <xdr:to>
      <xdr:col>12</xdr:col>
      <xdr:colOff>251728</xdr:colOff>
      <xdr:row>725</xdr:row>
      <xdr:rowOff>174624</xdr:rowOff>
    </xdr:to>
    <xdr:grpSp>
      <xdr:nvGrpSpPr>
        <xdr:cNvPr id="293" name="Grupo 292">
          <a:extLst>
            <a:ext uri="{FF2B5EF4-FFF2-40B4-BE49-F238E27FC236}">
              <a16:creationId xmlns:a16="http://schemas.microsoft.com/office/drawing/2014/main" id="{00000000-0008-0000-0000-000025010000}"/>
            </a:ext>
          </a:extLst>
        </xdr:cNvPr>
        <xdr:cNvGrpSpPr/>
      </xdr:nvGrpSpPr>
      <xdr:grpSpPr>
        <a:xfrm>
          <a:off x="222250" y="289469582"/>
          <a:ext cx="19419065" cy="1656520"/>
          <a:chOff x="-144656" y="150018693"/>
          <a:chExt cx="22111561" cy="1824380"/>
        </a:xfrm>
      </xdr:grpSpPr>
      <xdr:sp macro="" textlink="">
        <xdr:nvSpPr>
          <xdr:cNvPr id="294" name="12 CuadroTexto">
            <a:extLst>
              <a:ext uri="{FF2B5EF4-FFF2-40B4-BE49-F238E27FC236}">
                <a16:creationId xmlns:a16="http://schemas.microsoft.com/office/drawing/2014/main" id="{00000000-0008-0000-0000-000026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295" name="12 CuadroTexto">
            <a:extLst>
              <a:ext uri="{FF2B5EF4-FFF2-40B4-BE49-F238E27FC236}">
                <a16:creationId xmlns:a16="http://schemas.microsoft.com/office/drawing/2014/main" id="{00000000-0008-0000-0000-000027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296" name="12 CuadroTexto">
            <a:extLst>
              <a:ext uri="{FF2B5EF4-FFF2-40B4-BE49-F238E27FC236}">
                <a16:creationId xmlns:a16="http://schemas.microsoft.com/office/drawing/2014/main" id="{00000000-0008-0000-0000-000028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297" name="12 CuadroTexto">
            <a:extLst>
              <a:ext uri="{FF2B5EF4-FFF2-40B4-BE49-F238E27FC236}">
                <a16:creationId xmlns:a16="http://schemas.microsoft.com/office/drawing/2014/main" id="{00000000-0008-0000-0000-000029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298" name="12 CuadroTexto">
            <a:extLst>
              <a:ext uri="{FF2B5EF4-FFF2-40B4-BE49-F238E27FC236}">
                <a16:creationId xmlns:a16="http://schemas.microsoft.com/office/drawing/2014/main" id="{00000000-0008-0000-0000-00002A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174625</xdr:colOff>
      <xdr:row>768</xdr:row>
      <xdr:rowOff>142875</xdr:rowOff>
    </xdr:from>
    <xdr:to>
      <xdr:col>12</xdr:col>
      <xdr:colOff>204103</xdr:colOff>
      <xdr:row>777</xdr:row>
      <xdr:rowOff>38099</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74625" y="308769440"/>
          <a:ext cx="19419065" cy="1667702"/>
          <a:chOff x="-144656" y="150018693"/>
          <a:chExt cx="22111561" cy="1824380"/>
        </a:xfrm>
      </xdr:grpSpPr>
      <xdr:sp macro="" textlink="">
        <xdr:nvSpPr>
          <xdr:cNvPr id="300" name="12 CuadroTexto">
            <a:extLst>
              <a:ext uri="{FF2B5EF4-FFF2-40B4-BE49-F238E27FC236}">
                <a16:creationId xmlns:a16="http://schemas.microsoft.com/office/drawing/2014/main" id="{00000000-0008-0000-0000-00002C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301" name="12 CuadroTexto">
            <a:extLst>
              <a:ext uri="{FF2B5EF4-FFF2-40B4-BE49-F238E27FC236}">
                <a16:creationId xmlns:a16="http://schemas.microsoft.com/office/drawing/2014/main" id="{00000000-0008-0000-0000-00002D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302" name="12 CuadroTexto">
            <a:extLst>
              <a:ext uri="{FF2B5EF4-FFF2-40B4-BE49-F238E27FC236}">
                <a16:creationId xmlns:a16="http://schemas.microsoft.com/office/drawing/2014/main" id="{00000000-0008-0000-0000-00002E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303" name="12 CuadroTexto">
            <a:extLst>
              <a:ext uri="{FF2B5EF4-FFF2-40B4-BE49-F238E27FC236}">
                <a16:creationId xmlns:a16="http://schemas.microsoft.com/office/drawing/2014/main" id="{00000000-0008-0000-0000-00002F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304" name="12 CuadroTexto">
            <a:extLst>
              <a:ext uri="{FF2B5EF4-FFF2-40B4-BE49-F238E27FC236}">
                <a16:creationId xmlns:a16="http://schemas.microsoft.com/office/drawing/2014/main" id="{00000000-0008-0000-0000-000030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twoCellAnchor>
    <xdr:from>
      <xdr:col>0</xdr:col>
      <xdr:colOff>0</xdr:colOff>
      <xdr:row>799</xdr:row>
      <xdr:rowOff>127000</xdr:rowOff>
    </xdr:from>
    <xdr:to>
      <xdr:col>12</xdr:col>
      <xdr:colOff>29478</xdr:colOff>
      <xdr:row>817</xdr:row>
      <xdr:rowOff>127000</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0" y="315164304"/>
          <a:ext cx="19419065" cy="2981739"/>
          <a:chOff x="-144656" y="150018693"/>
          <a:chExt cx="22111561" cy="1824380"/>
        </a:xfrm>
      </xdr:grpSpPr>
      <xdr:sp macro="" textlink="">
        <xdr:nvSpPr>
          <xdr:cNvPr id="306" name="12 CuadroTexto">
            <a:extLst>
              <a:ext uri="{FF2B5EF4-FFF2-40B4-BE49-F238E27FC236}">
                <a16:creationId xmlns:a16="http://schemas.microsoft.com/office/drawing/2014/main" id="{00000000-0008-0000-0000-000032010000}"/>
              </a:ext>
            </a:extLst>
          </xdr:cNvPr>
          <xdr:cNvSpPr txBox="1"/>
        </xdr:nvSpPr>
        <xdr:spPr bwMode="auto">
          <a:xfrm>
            <a:off x="-144656" y="150018693"/>
            <a:ext cx="4070974" cy="157789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AUTORIZO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DR.</a:t>
            </a:r>
            <a:r>
              <a:rPr lang="es-MX" sz="1200" b="0" baseline="0">
                <a:latin typeface="Arial" panose="020B0604020202020204" pitchFamily="34" charset="0"/>
                <a:cs typeface="Arial" panose="020B0604020202020204" pitchFamily="34" charset="0"/>
              </a:rPr>
              <a:t> GUSTAVO ALARCÓN HERRERA.</a:t>
            </a: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PRESIDENTE MUNICIPAL CONSTITUCIONAL</a:t>
            </a:r>
          </a:p>
        </xdr:txBody>
      </xdr:sp>
      <xdr:sp macro="" textlink="">
        <xdr:nvSpPr>
          <xdr:cNvPr id="307" name="12 CuadroTexto">
            <a:extLst>
              <a:ext uri="{FF2B5EF4-FFF2-40B4-BE49-F238E27FC236}">
                <a16:creationId xmlns:a16="http://schemas.microsoft.com/office/drawing/2014/main" id="{00000000-0008-0000-0000-000033010000}"/>
              </a:ext>
            </a:extLst>
          </xdr:cNvPr>
          <xdr:cNvSpPr txBox="1"/>
        </xdr:nvSpPr>
        <xdr:spPr bwMode="auto">
          <a:xfrm>
            <a:off x="17528021" y="150088945"/>
            <a:ext cx="4438884" cy="17541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REVISO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MTO. ERICK JAVIER GARCÍA OCAMPO.</a:t>
            </a:r>
          </a:p>
          <a:p>
            <a:pPr marL="0" marR="0" indent="0" algn="ctr" defTabSz="914400" eaLnBrk="1" fontAlgn="auto" latinLnBrk="0" hangingPunct="1">
              <a:lnSpc>
                <a:spcPct val="100000"/>
              </a:lnSpc>
              <a:spcBef>
                <a:spcPts val="0"/>
              </a:spcBef>
              <a:spcAft>
                <a:spcPts val="0"/>
              </a:spcAft>
              <a:buClrTx/>
              <a:buSzTx/>
              <a:buFontTx/>
              <a:buNone/>
              <a:tabLst/>
              <a:defRPr/>
            </a:pPr>
            <a:r>
              <a:rPr lang="es-MX" sz="1200" b="0">
                <a:solidFill>
                  <a:schemeClr val="dk1"/>
                </a:solidFill>
                <a:latin typeface="Arial" panose="020B0604020202020204" pitchFamily="34" charset="0"/>
                <a:ea typeface="+mn-ea"/>
                <a:cs typeface="Arial" panose="020B0604020202020204" pitchFamily="34" charset="0"/>
              </a:rPr>
              <a:t>TITULAR DEL ORGANO DE CONTROL INTERNO MUNICIPAL</a:t>
            </a:r>
          </a:p>
          <a:p>
            <a:pPr algn="ctr"/>
            <a:endParaRPr lang="es-MX" sz="1200" b="0">
              <a:latin typeface="Arial" panose="020B0604020202020204" pitchFamily="34" charset="0"/>
              <a:cs typeface="Arial" panose="020B0604020202020204" pitchFamily="34" charset="0"/>
            </a:endParaRPr>
          </a:p>
        </xdr:txBody>
      </xdr:sp>
      <xdr:sp macro="" textlink="">
        <xdr:nvSpPr>
          <xdr:cNvPr id="308" name="12 CuadroTexto">
            <a:extLst>
              <a:ext uri="{FF2B5EF4-FFF2-40B4-BE49-F238E27FC236}">
                <a16:creationId xmlns:a16="http://schemas.microsoft.com/office/drawing/2014/main" id="{00000000-0008-0000-0000-000034010000}"/>
              </a:ext>
            </a:extLst>
          </xdr:cNvPr>
          <xdr:cNvSpPr txBox="1"/>
        </xdr:nvSpPr>
        <xdr:spPr bwMode="auto">
          <a:xfrm>
            <a:off x="8878157" y="150192128"/>
            <a:ext cx="3851398" cy="164747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ING. JUAN ANTONIO LUQUIN MENDOZA</a:t>
            </a:r>
          </a:p>
          <a:p>
            <a:pPr algn="ctr"/>
            <a:r>
              <a:rPr lang="es-MX" sz="1200" b="0">
                <a:latin typeface="Arial" panose="020B0604020202020204" pitchFamily="34" charset="0"/>
                <a:cs typeface="Arial" panose="020B0604020202020204" pitchFamily="34" charset="0"/>
              </a:rPr>
              <a:t>SECRETARIO DE OBRAS PUBLICAS</a:t>
            </a:r>
          </a:p>
        </xdr:txBody>
      </xdr:sp>
      <xdr:sp macro="" textlink="">
        <xdr:nvSpPr>
          <xdr:cNvPr id="309" name="12 CuadroTexto">
            <a:extLst>
              <a:ext uri="{FF2B5EF4-FFF2-40B4-BE49-F238E27FC236}">
                <a16:creationId xmlns:a16="http://schemas.microsoft.com/office/drawing/2014/main" id="{00000000-0008-0000-0000-000035010000}"/>
              </a:ext>
            </a:extLst>
          </xdr:cNvPr>
          <xdr:cNvSpPr txBox="1"/>
        </xdr:nvSpPr>
        <xdr:spPr bwMode="auto">
          <a:xfrm>
            <a:off x="13014824" y="150130587"/>
            <a:ext cx="4147245" cy="160689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ELABORO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baseline="0">
                <a:latin typeface="Arial" panose="020B0604020202020204" pitchFamily="34" charset="0"/>
                <a:cs typeface="Arial" panose="020B0604020202020204" pitchFamily="34" charset="0"/>
              </a:rPr>
              <a:t>C.P. ALEJANDRO ASTUDILLO MORALES.</a:t>
            </a:r>
          </a:p>
          <a:p>
            <a:pPr algn="ctr"/>
            <a:r>
              <a:rPr lang="es-MX" sz="1200" b="0">
                <a:latin typeface="Arial" panose="020B0604020202020204" pitchFamily="34" charset="0"/>
                <a:cs typeface="Arial" panose="020B0604020202020204" pitchFamily="34" charset="0"/>
              </a:rPr>
              <a:t>SECRETARIO DE FINANZAS Y ADMINISTRACIÓN</a:t>
            </a:r>
          </a:p>
        </xdr:txBody>
      </xdr:sp>
      <xdr:sp macro="" textlink="">
        <xdr:nvSpPr>
          <xdr:cNvPr id="310" name="12 CuadroTexto">
            <a:extLst>
              <a:ext uri="{FF2B5EF4-FFF2-40B4-BE49-F238E27FC236}">
                <a16:creationId xmlns:a16="http://schemas.microsoft.com/office/drawing/2014/main" id="{00000000-0008-0000-0000-000036010000}"/>
              </a:ext>
            </a:extLst>
          </xdr:cNvPr>
          <xdr:cNvSpPr txBox="1"/>
        </xdr:nvSpPr>
        <xdr:spPr bwMode="auto">
          <a:xfrm>
            <a:off x="4011979" y="150079621"/>
            <a:ext cx="4802058" cy="16106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s-MX" sz="1200" b="0">
                <a:latin typeface="Arial" panose="020B0604020202020204" pitchFamily="34" charset="0"/>
                <a:cs typeface="Arial" panose="020B0604020202020204" pitchFamily="34" charset="0"/>
              </a:rPr>
              <a:t>Vo. Bo.</a:t>
            </a: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endParaRPr lang="es-MX" sz="1200" b="0">
              <a:latin typeface="Arial" panose="020B0604020202020204" pitchFamily="34" charset="0"/>
              <a:cs typeface="Arial" panose="020B0604020202020204" pitchFamily="34" charset="0"/>
            </a:endParaRPr>
          </a:p>
          <a:p>
            <a:pPr algn="ctr"/>
            <a:r>
              <a:rPr lang="es-MX" sz="1200" b="0">
                <a:latin typeface="Arial" panose="020B0604020202020204" pitchFamily="34" charset="0"/>
                <a:cs typeface="Arial" panose="020B0604020202020204" pitchFamily="34" charset="0"/>
              </a:rPr>
              <a:t>LIC. JACARANDA ARGENTINA SOLÍS GUERRERO.</a:t>
            </a:r>
          </a:p>
          <a:p>
            <a:pPr algn="ctr"/>
            <a:r>
              <a:rPr lang="es-MX" sz="1200" b="0">
                <a:latin typeface="Arial" panose="020B0604020202020204" pitchFamily="34" charset="0"/>
                <a:cs typeface="Arial" panose="020B0604020202020204" pitchFamily="34" charset="0"/>
              </a:rPr>
              <a:t>PRIMERA SINDICA</a:t>
            </a:r>
            <a:r>
              <a:rPr lang="es-MX" sz="1200" b="0" baseline="0">
                <a:latin typeface="Arial" panose="020B0604020202020204" pitchFamily="34" charset="0"/>
                <a:cs typeface="Arial" panose="020B0604020202020204" pitchFamily="34" charset="0"/>
              </a:rPr>
              <a:t> PROCURADORA</a:t>
            </a:r>
            <a:endParaRPr lang="es-MX" sz="1200" b="0">
              <a:latin typeface="Arial" panose="020B0604020202020204" pitchFamily="34" charset="0"/>
              <a:cs typeface="Arial" panose="020B060402020202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exo%203%20y%204%20Transferencia,%20registros%20contables%20y%20destino%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05235/Auditoria%20Financiera%20(server)/Yeimily/ASF/CP%20ORDAZ/DICTAMEN/Dictamen%20Recursos%20Seguro%20Popular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Proceso%20de%20fiscalizaci&#243;n%20cuenta%20%202017/1.-%20CARPETA%20DE%20FISCALIZACION%20C.%20P.%202017%20Aprobados/ANEXOS%20A%20ENVIAR%20A%20LOS%20MUNICIPIOS%202017%20(4-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Resumen"/>
      <sheetName val="Anexo 3"/>
      <sheetName val="Anexo 3A"/>
      <sheetName val="Anexo 3B"/>
      <sheetName val="Anexo 4A"/>
      <sheetName val="Anexo 4B"/>
      <sheetName val="Anexo 4C"/>
      <sheetName val="Anexo 4D"/>
      <sheetName val="Datos"/>
      <sheetName val="Hoja2"/>
    </sheetNames>
    <sheetDataSet>
      <sheetData sheetId="0"/>
      <sheetData sheetId="1"/>
      <sheetData sheetId="2"/>
      <sheetData sheetId="3"/>
      <sheetData sheetId="4"/>
      <sheetData sheetId="5">
        <row r="2">
          <cell r="X2" t="str">
            <v>Sí</v>
          </cell>
        </row>
        <row r="3">
          <cell r="X3" t="str">
            <v>No</v>
          </cell>
        </row>
      </sheetData>
      <sheetData sheetId="6"/>
      <sheetData sheetId="7"/>
      <sheetData sheetId="8"/>
      <sheetData sheetId="9">
        <row r="2">
          <cell r="M2" t="str">
            <v>Agua y Saneamiento</v>
          </cell>
        </row>
        <row r="3">
          <cell r="M3" t="str">
            <v>Educación</v>
          </cell>
        </row>
        <row r="4">
          <cell r="M4" t="str">
            <v>Otros Proyectos</v>
          </cell>
        </row>
        <row r="5">
          <cell r="M5" t="str">
            <v>Salud</v>
          </cell>
        </row>
        <row r="6">
          <cell r="M6" t="str">
            <v>Urbanización</v>
          </cell>
        </row>
        <row r="7">
          <cell r="M7" t="str">
            <v>Vivienda</v>
          </cell>
        </row>
        <row r="8">
          <cell r="M8" t="str">
            <v>Especial</v>
          </cell>
        </row>
        <row r="95">
          <cell r="B95" t="str">
            <v>Arrendamiento de vehículos para la verificación y seguimiento de las obras y acciones</v>
          </cell>
        </row>
        <row r="96">
          <cell r="B96" t="str">
            <v>Contratación de servicios de consultoría para la realización de estudios y evaluación de proyectos</v>
          </cell>
        </row>
        <row r="97">
          <cell r="B97" t="str">
            <v>Adquisición de material y equipo fotográfico para la verificación y seguimiento de las obras</v>
          </cell>
        </row>
        <row r="98">
          <cell r="B98" t="str">
            <v>Adquisición de equipo topográfico</v>
          </cell>
        </row>
        <row r="99">
          <cell r="B99" t="str">
            <v>Mantenimiento y reparación de vehículos para la verificación y el seguimiento de las obras realizadas</v>
          </cell>
        </row>
        <row r="102">
          <cell r="B102" t="str">
            <v>Instalación y habilitación de estaciones tecnológicas interactivas (kioscos digitales)</v>
          </cell>
        </row>
        <row r="103">
          <cell r="B103" t="str">
            <v>Acondicionamiento de espacios físicos</v>
          </cell>
        </row>
        <row r="104">
          <cell r="B104" t="str">
            <v>Actualización del catastro municipal, padrón de contribuyentes y/o tarifas</v>
          </cell>
        </row>
        <row r="105">
          <cell r="B105" t="str">
            <v>Adquisición de software y hardware</v>
          </cell>
        </row>
        <row r="106">
          <cell r="B106" t="str">
            <v>Creación de módulos de participación y consulta ciudadana para el seguimiento de los planes y programas de gobierno</v>
          </cell>
        </row>
        <row r="107">
          <cell r="B107" t="str">
            <v>Creación y actualización de la normatividad municipal y de las demarcaciones territoriales del distrito federal</v>
          </cell>
        </row>
        <row r="108">
          <cell r="B108" t="str">
            <v>Cursos de capacitación y actualización que fomenten la formación de los servidores públicos municipales (no incluye estudios universitarios y de posgrado)</v>
          </cell>
        </row>
        <row r="109">
          <cell r="B109" t="str">
            <v>Elaboración e implementación de un programa para el desarrollo institucional municipal</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ctam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ARIA 3.1 RC"/>
      <sheetName val="DATOS"/>
      <sheetName val="INDICE"/>
      <sheetName val="ANEXO 1"/>
      <sheetName val="ANEXO 2"/>
      <sheetName val="ANEXO 3"/>
      <sheetName val="ANEXO 4"/>
      <sheetName val="ANEXO 5"/>
      <sheetName val="ANEXO 6"/>
      <sheetName val="ANEXO 7"/>
      <sheetName val="ANEXO 8"/>
      <sheetName val="ANEXO 9"/>
      <sheetName val="ANEXO 10-A "/>
      <sheetName val="ANEXO 10-B "/>
      <sheetName val="ANEXO 10-C"/>
      <sheetName val="LISTAS"/>
      <sheetName val="IP-01"/>
      <sheetName val="IP-0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 xml:space="preserve">Instalación y habilitación de estaciones tecnológicas interactivas </v>
          </cell>
          <cell r="D4" t="str">
            <v>Arrendamiento de vehiculos para la verificación y seguimiento de las obras realizadas con recursos del FAIS.</v>
          </cell>
        </row>
        <row r="5">
          <cell r="B5" t="str">
            <v>Acondicionamiento de espacios fisicos</v>
          </cell>
          <cell r="D5" t="str">
            <v>Contratación de estudios de consultoría para la realización de estudios y evaluación de proyectos.</v>
          </cell>
        </row>
        <row r="6">
          <cell r="B6" t="str">
            <v>Actualizacion del catastro municipal, Padron de contribuyentes y/o tarifas.</v>
          </cell>
          <cell r="D6" t="str">
            <v>Adquisición de material y equipo fotográfico para la verificación y seguimiento de las obras.</v>
          </cell>
        </row>
        <row r="7">
          <cell r="B7" t="str">
            <v>Adquisición de sofware y harware.</v>
          </cell>
          <cell r="D7" t="str">
            <v>Adquisición de material y equipo fotográfico para la verificación y seguimiento de las obras.</v>
          </cell>
        </row>
        <row r="8">
          <cell r="B8" t="str">
            <v>Creación de módulos de participación y consulta ciudadana.</v>
          </cell>
          <cell r="D8" t="str">
            <v>Adquisición de equipo topográfico.</v>
          </cell>
        </row>
        <row r="9">
          <cell r="B9" t="str">
            <v>Creación y actualización de la normatividad municipal.</v>
          </cell>
          <cell r="D9" t="str">
            <v>Mantenimiento y reparación de vehículos para la verificación y el seguimiento de las obras realizadas con recursos del FAIS.</v>
          </cell>
        </row>
        <row r="10">
          <cell r="B10" t="str">
            <v>Cursos de capacitación y actualización.</v>
          </cell>
        </row>
        <row r="11">
          <cell r="B11" t="str">
            <v>Elaboración e implementación de un programa para el desarrollo institucional municipal.</v>
          </cell>
        </row>
      </sheetData>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2"/>
  <sheetViews>
    <sheetView tabSelected="1" view="pageBreakPreview" zoomScale="115" zoomScaleNormal="115" zoomScaleSheetLayoutView="115" workbookViewId="0">
      <pane ySplit="9" topLeftCell="A10" activePane="bottomLeft" state="frozen"/>
      <selection activeCell="F1" sqref="F1"/>
      <selection pane="bottomLeft" activeCell="M728" sqref="M728:M731"/>
    </sheetView>
  </sheetViews>
  <sheetFormatPr baseColWidth="10" defaultColWidth="10" defaultRowHeight="15" outlineLevelCol="1" x14ac:dyDescent="0.25"/>
  <cols>
    <col min="1" max="1" width="9.875" style="1" customWidth="1" outlineLevel="1"/>
    <col min="2" max="2" width="18.75" style="1" customWidth="1" outlineLevel="1"/>
    <col min="3" max="3" width="14.25" style="1" customWidth="1" outlineLevel="1"/>
    <col min="4" max="4" width="56.375" style="1" bestFit="1" customWidth="1"/>
    <col min="5" max="5" width="33.125" style="3" bestFit="1" customWidth="1"/>
    <col min="6" max="8" width="18.25" style="1" customWidth="1" outlineLevel="1"/>
    <col min="9" max="9" width="15.75" style="1" customWidth="1" outlineLevel="1"/>
    <col min="10" max="10" width="15.875" style="1" customWidth="1"/>
    <col min="11" max="11" width="20.875" style="2" customWidth="1" outlineLevel="1"/>
    <col min="12" max="12" width="14.625" style="2" customWidth="1" outlineLevel="1"/>
    <col min="13" max="14" width="10" style="1"/>
    <col min="15" max="15" width="12.5" style="1" bestFit="1" customWidth="1"/>
    <col min="16" max="16384" width="10" style="1"/>
  </cols>
  <sheetData>
    <row r="1" spans="1:15" ht="25.5" x14ac:dyDescent="0.25">
      <c r="A1" s="308" t="s">
        <v>528</v>
      </c>
      <c r="B1" s="308"/>
      <c r="C1" s="308"/>
      <c r="D1" s="308"/>
      <c r="E1" s="308"/>
      <c r="F1" s="308"/>
      <c r="G1" s="308"/>
      <c r="H1" s="308"/>
      <c r="I1" s="308"/>
      <c r="J1" s="308"/>
      <c r="K1" s="308"/>
      <c r="L1" s="241"/>
    </row>
    <row r="2" spans="1:15" ht="25.5" x14ac:dyDescent="0.25">
      <c r="A2" s="308" t="s">
        <v>557</v>
      </c>
      <c r="B2" s="308"/>
      <c r="C2" s="308"/>
      <c r="D2" s="308"/>
      <c r="E2" s="308"/>
      <c r="F2" s="308"/>
      <c r="G2" s="308"/>
      <c r="H2" s="308"/>
      <c r="I2" s="308"/>
      <c r="J2" s="308"/>
      <c r="K2" s="308"/>
      <c r="L2" s="241"/>
    </row>
    <row r="3" spans="1:15" ht="26.25" x14ac:dyDescent="0.25">
      <c r="A3" s="218" t="s">
        <v>527</v>
      </c>
      <c r="B3" s="218"/>
      <c r="C3" s="218"/>
      <c r="D3" s="218"/>
      <c r="E3" s="218"/>
      <c r="F3" s="218"/>
      <c r="G3" s="218"/>
      <c r="H3" s="218"/>
      <c r="I3" s="218"/>
      <c r="J3" s="218"/>
      <c r="K3" s="217" t="s">
        <v>526</v>
      </c>
      <c r="L3" s="217"/>
    </row>
    <row r="5" spans="1:15" ht="3" customHeight="1" x14ac:dyDescent="0.25"/>
    <row r="6" spans="1:15" ht="15" customHeight="1" x14ac:dyDescent="0.25">
      <c r="A6" s="309" t="s">
        <v>525</v>
      </c>
      <c r="B6" s="309" t="s">
        <v>524</v>
      </c>
      <c r="C6" s="309" t="s">
        <v>523</v>
      </c>
      <c r="D6" s="312" t="s">
        <v>522</v>
      </c>
      <c r="E6" s="309" t="s">
        <v>0</v>
      </c>
      <c r="F6" s="313" t="s">
        <v>2</v>
      </c>
      <c r="G6" s="314"/>
      <c r="H6" s="314"/>
      <c r="I6" s="314"/>
      <c r="J6" s="306" t="s">
        <v>521</v>
      </c>
      <c r="K6" s="306" t="s">
        <v>520</v>
      </c>
      <c r="L6" s="296" t="s">
        <v>3</v>
      </c>
      <c r="M6" s="297"/>
    </row>
    <row r="7" spans="1:15" ht="15" customHeight="1" x14ac:dyDescent="0.25">
      <c r="A7" s="298"/>
      <c r="B7" s="298"/>
      <c r="C7" s="310"/>
      <c r="D7" s="312"/>
      <c r="E7" s="298"/>
      <c r="F7" s="298" t="s">
        <v>1</v>
      </c>
      <c r="G7" s="300" t="s">
        <v>519</v>
      </c>
      <c r="H7" s="301"/>
      <c r="I7" s="302"/>
      <c r="J7" s="306"/>
      <c r="K7" s="306"/>
      <c r="L7" s="306" t="s">
        <v>5</v>
      </c>
      <c r="M7" s="306" t="s">
        <v>6</v>
      </c>
    </row>
    <row r="8" spans="1:15" ht="15" customHeight="1" x14ac:dyDescent="0.25">
      <c r="A8" s="298"/>
      <c r="B8" s="298"/>
      <c r="C8" s="310"/>
      <c r="D8" s="312"/>
      <c r="E8" s="298"/>
      <c r="F8" s="298"/>
      <c r="G8" s="303"/>
      <c r="H8" s="304"/>
      <c r="I8" s="305"/>
      <c r="J8" s="306"/>
      <c r="K8" s="306"/>
      <c r="L8" s="306"/>
      <c r="M8" s="306"/>
      <c r="O8" s="1" t="s">
        <v>518</v>
      </c>
    </row>
    <row r="9" spans="1:15" ht="47.25" x14ac:dyDescent="0.25">
      <c r="A9" s="299"/>
      <c r="B9" s="299"/>
      <c r="C9" s="311"/>
      <c r="D9" s="312"/>
      <c r="E9" s="299"/>
      <c r="F9" s="299"/>
      <c r="G9" s="242" t="s">
        <v>517</v>
      </c>
      <c r="H9" s="240" t="s">
        <v>516</v>
      </c>
      <c r="I9" s="240" t="s">
        <v>4</v>
      </c>
      <c r="J9" s="306"/>
      <c r="K9" s="306"/>
      <c r="L9" s="306"/>
      <c r="M9" s="306"/>
      <c r="O9" s="216">
        <v>2262800</v>
      </c>
    </row>
    <row r="10" spans="1:15" s="4" customFormat="1" ht="18" x14ac:dyDescent="0.25">
      <c r="A10" s="213"/>
      <c r="B10" s="213"/>
      <c r="C10" s="215" t="s">
        <v>515</v>
      </c>
      <c r="D10" s="214"/>
      <c r="E10" s="213"/>
      <c r="F10" s="211"/>
      <c r="G10" s="212"/>
      <c r="H10" s="212"/>
      <c r="I10" s="211"/>
      <c r="J10" s="211"/>
      <c r="K10" s="210"/>
      <c r="L10" s="248"/>
      <c r="M10" s="247"/>
    </row>
    <row r="11" spans="1:15" s="4" customFormat="1" ht="18" x14ac:dyDescent="0.25">
      <c r="A11" s="62"/>
      <c r="B11" s="62"/>
      <c r="C11" s="63"/>
      <c r="D11" s="60"/>
      <c r="E11" s="62"/>
      <c r="G11" s="208"/>
      <c r="H11" s="208"/>
      <c r="K11" s="5"/>
      <c r="L11" s="246"/>
      <c r="M11" s="246"/>
    </row>
    <row r="12" spans="1:15" s="4" customFormat="1" ht="16.5" x14ac:dyDescent="0.25">
      <c r="A12" s="62"/>
      <c r="B12" s="56" t="s">
        <v>529</v>
      </c>
      <c r="C12" s="33"/>
      <c r="D12" s="207"/>
      <c r="E12" s="2"/>
      <c r="F12" s="125"/>
      <c r="G12" s="206"/>
      <c r="H12" s="206"/>
      <c r="I12" s="125"/>
      <c r="J12" s="199"/>
      <c r="K12" s="118"/>
      <c r="L12" s="118"/>
    </row>
    <row r="13" spans="1:15" s="4" customFormat="1" ht="16.5" x14ac:dyDescent="0.25">
      <c r="A13" s="62"/>
      <c r="B13" s="48" t="s">
        <v>469</v>
      </c>
      <c r="C13" s="198"/>
      <c r="D13" s="94"/>
      <c r="E13" s="192"/>
      <c r="F13" s="138"/>
      <c r="G13" s="209"/>
      <c r="H13" s="209"/>
      <c r="I13" s="138"/>
      <c r="J13" s="137"/>
      <c r="K13" s="136"/>
      <c r="L13" s="118"/>
    </row>
    <row r="14" spans="1:15" s="4" customFormat="1" ht="42.75" x14ac:dyDescent="0.25">
      <c r="A14" s="244">
        <v>1</v>
      </c>
      <c r="B14" s="36" t="s">
        <v>8</v>
      </c>
      <c r="C14" s="75" t="s">
        <v>7</v>
      </c>
      <c r="D14" s="36" t="s">
        <v>65</v>
      </c>
      <c r="E14" s="36" t="s">
        <v>18</v>
      </c>
      <c r="F14" s="98">
        <f>SUM(G14:I14)</f>
        <v>161691.04</v>
      </c>
      <c r="G14" s="38">
        <v>161691.04</v>
      </c>
      <c r="H14" s="38">
        <v>0</v>
      </c>
      <c r="I14" s="38">
        <v>0</v>
      </c>
      <c r="J14" s="74">
        <v>1500</v>
      </c>
      <c r="K14" s="36" t="s">
        <v>445</v>
      </c>
      <c r="L14" s="245" t="s">
        <v>75</v>
      </c>
      <c r="M14" s="221">
        <v>7</v>
      </c>
    </row>
    <row r="15" spans="1:15" s="4" customFormat="1" ht="16.5" x14ac:dyDescent="0.25">
      <c r="A15" s="283" t="s">
        <v>599</v>
      </c>
      <c r="B15" s="283"/>
      <c r="C15" s="283"/>
      <c r="D15" s="283"/>
      <c r="E15" s="283"/>
      <c r="F15" s="197">
        <f>SUM(F14:F14)</f>
        <v>161691.04</v>
      </c>
      <c r="G15" s="197">
        <f t="shared" ref="G15:I15" si="0">SUM(G14:G14)</f>
        <v>161691.04</v>
      </c>
      <c r="H15" s="197">
        <f t="shared" si="0"/>
        <v>0</v>
      </c>
      <c r="I15" s="197">
        <f t="shared" si="0"/>
        <v>0</v>
      </c>
      <c r="J15" s="144"/>
      <c r="K15" s="78"/>
      <c r="L15" s="78"/>
    </row>
    <row r="16" spans="1:15" s="4" customFormat="1" ht="16.5" x14ac:dyDescent="0.25">
      <c r="A16" s="62"/>
      <c r="B16" s="62"/>
      <c r="C16" s="61"/>
      <c r="D16" s="60"/>
      <c r="E16" s="62"/>
      <c r="G16" s="208"/>
      <c r="H16" s="208"/>
      <c r="K16" s="5"/>
      <c r="L16" s="5"/>
    </row>
    <row r="17" spans="1:13" s="4" customFormat="1" ht="16.5" x14ac:dyDescent="0.25">
      <c r="A17" s="62"/>
      <c r="B17" s="56" t="s">
        <v>514</v>
      </c>
      <c r="C17" s="33"/>
      <c r="D17" s="207"/>
      <c r="E17" s="2"/>
      <c r="F17" s="125"/>
      <c r="G17" s="206"/>
      <c r="H17" s="206"/>
      <c r="I17" s="125"/>
      <c r="J17" s="199"/>
      <c r="K17" s="118"/>
      <c r="L17" s="118"/>
    </row>
    <row r="18" spans="1:13" s="4" customFormat="1" ht="16.5" x14ac:dyDescent="0.25">
      <c r="A18" s="62"/>
      <c r="B18" s="48" t="s">
        <v>513</v>
      </c>
      <c r="C18" s="198"/>
      <c r="D18" s="94"/>
      <c r="E18" s="192"/>
      <c r="F18" s="138"/>
      <c r="G18" s="209"/>
      <c r="H18" s="209"/>
      <c r="I18" s="138"/>
      <c r="J18" s="137"/>
      <c r="K18" s="136"/>
      <c r="L18" s="118"/>
    </row>
    <row r="19" spans="1:13" s="4" customFormat="1" ht="57" x14ac:dyDescent="0.25">
      <c r="A19" s="40">
        <v>2</v>
      </c>
      <c r="B19" s="36" t="s">
        <v>8</v>
      </c>
      <c r="C19" s="75" t="s">
        <v>7</v>
      </c>
      <c r="D19" s="36" t="s">
        <v>169</v>
      </c>
      <c r="E19" s="36" t="s">
        <v>29</v>
      </c>
      <c r="F19" s="98">
        <f>SUM(G19:I19)</f>
        <v>629947.03</v>
      </c>
      <c r="G19" s="38">
        <v>629947.03</v>
      </c>
      <c r="H19" s="38">
        <v>0</v>
      </c>
      <c r="I19" s="38">
        <v>0</v>
      </c>
      <c r="J19" s="74">
        <v>305</v>
      </c>
      <c r="K19" s="36" t="s">
        <v>445</v>
      </c>
      <c r="L19" s="245" t="s">
        <v>9</v>
      </c>
      <c r="M19" s="221">
        <v>1</v>
      </c>
    </row>
    <row r="20" spans="1:13" s="4" customFormat="1" ht="57" x14ac:dyDescent="0.25">
      <c r="A20" s="40">
        <v>3</v>
      </c>
      <c r="B20" s="36" t="s">
        <v>8</v>
      </c>
      <c r="C20" s="75" t="s">
        <v>7</v>
      </c>
      <c r="D20" s="36" t="s">
        <v>277</v>
      </c>
      <c r="E20" s="36" t="s">
        <v>10</v>
      </c>
      <c r="F20" s="98">
        <f t="shared" ref="F20" si="1">SUM(G20:I20)</f>
        <v>1067265.52</v>
      </c>
      <c r="G20" s="38">
        <v>1067265.52</v>
      </c>
      <c r="H20" s="38">
        <v>0</v>
      </c>
      <c r="I20" s="38">
        <v>0</v>
      </c>
      <c r="J20" s="74">
        <v>20000</v>
      </c>
      <c r="K20" s="36" t="s">
        <v>445</v>
      </c>
      <c r="L20" s="245" t="s">
        <v>9</v>
      </c>
      <c r="M20" s="221">
        <v>1</v>
      </c>
    </row>
    <row r="21" spans="1:13" s="4" customFormat="1" ht="16.5" x14ac:dyDescent="0.25">
      <c r="A21" s="283" t="s">
        <v>512</v>
      </c>
      <c r="B21" s="283"/>
      <c r="C21" s="283"/>
      <c r="D21" s="283"/>
      <c r="E21" s="283"/>
      <c r="F21" s="197">
        <f>SUM(F19:F20)</f>
        <v>1697212.55</v>
      </c>
      <c r="G21" s="197">
        <f>SUM(G19:G20)</f>
        <v>1697212.55</v>
      </c>
      <c r="H21" s="197">
        <f>SUM(H19:H20)</f>
        <v>0</v>
      </c>
      <c r="I21" s="197">
        <f>SUM(I19:I20)</f>
        <v>0</v>
      </c>
      <c r="J21" s="144"/>
      <c r="K21" s="78"/>
      <c r="L21" s="78"/>
    </row>
    <row r="22" spans="1:13" s="4" customFormat="1" ht="16.5" x14ac:dyDescent="0.25">
      <c r="A22" s="62"/>
      <c r="B22" s="62"/>
      <c r="C22" s="61"/>
      <c r="D22" s="60"/>
      <c r="E22" s="62"/>
      <c r="G22" s="208"/>
      <c r="H22" s="208"/>
      <c r="K22" s="5"/>
      <c r="L22" s="5"/>
    </row>
    <row r="23" spans="1:13" s="4" customFormat="1" ht="16.5" x14ac:dyDescent="0.25">
      <c r="A23" s="114"/>
      <c r="B23" s="56" t="s">
        <v>511</v>
      </c>
      <c r="C23" s="33"/>
      <c r="D23" s="207"/>
      <c r="E23" s="2"/>
      <c r="F23" s="125"/>
      <c r="G23" s="206"/>
      <c r="H23" s="206"/>
      <c r="I23" s="125"/>
      <c r="J23" s="199"/>
      <c r="K23" s="118"/>
      <c r="L23" s="118"/>
    </row>
    <row r="24" spans="1:13" s="4" customFormat="1" ht="16.5" x14ac:dyDescent="0.25">
      <c r="A24" s="142"/>
      <c r="B24" s="48" t="s">
        <v>510</v>
      </c>
      <c r="C24" s="205"/>
      <c r="D24" s="94"/>
      <c r="E24" s="140"/>
      <c r="F24" s="91"/>
      <c r="G24" s="91"/>
      <c r="H24" s="91"/>
      <c r="I24" s="91"/>
      <c r="J24" s="90"/>
      <c r="K24" s="89"/>
      <c r="L24" s="78"/>
    </row>
    <row r="25" spans="1:13" s="4" customFormat="1" ht="57" x14ac:dyDescent="0.25">
      <c r="A25" s="40">
        <v>4</v>
      </c>
      <c r="B25" s="36" t="s">
        <v>8</v>
      </c>
      <c r="C25" s="75" t="s">
        <v>7</v>
      </c>
      <c r="D25" s="36" t="s">
        <v>57</v>
      </c>
      <c r="E25" s="36" t="s">
        <v>52</v>
      </c>
      <c r="F25" s="38">
        <f t="shared" ref="F25:F26" si="2">SUM(G25:I25)</f>
        <v>178457.01</v>
      </c>
      <c r="G25" s="38">
        <v>178457.01</v>
      </c>
      <c r="H25" s="38">
        <v>0</v>
      </c>
      <c r="I25" s="38">
        <v>0</v>
      </c>
      <c r="J25" s="74">
        <v>1000</v>
      </c>
      <c r="K25" s="36" t="s">
        <v>445</v>
      </c>
      <c r="L25" s="245" t="s">
        <v>75</v>
      </c>
      <c r="M25" s="221">
        <v>90</v>
      </c>
    </row>
    <row r="26" spans="1:13" s="4" customFormat="1" ht="51" customHeight="1" x14ac:dyDescent="0.25">
      <c r="A26" s="40">
        <v>5</v>
      </c>
      <c r="B26" s="36" t="s">
        <v>8</v>
      </c>
      <c r="C26" s="75" t="s">
        <v>7</v>
      </c>
      <c r="D26" s="36" t="s">
        <v>77</v>
      </c>
      <c r="E26" s="36" t="s">
        <v>78</v>
      </c>
      <c r="F26" s="38">
        <f t="shared" si="2"/>
        <v>3535051.17</v>
      </c>
      <c r="G26" s="38">
        <v>3535051.17</v>
      </c>
      <c r="H26" s="38">
        <v>0</v>
      </c>
      <c r="I26" s="38">
        <v>0</v>
      </c>
      <c r="J26" s="74">
        <v>2500</v>
      </c>
      <c r="K26" s="36" t="s">
        <v>450</v>
      </c>
      <c r="L26" s="245" t="s">
        <v>75</v>
      </c>
      <c r="M26" s="221">
        <v>891</v>
      </c>
    </row>
    <row r="27" spans="1:13" s="4" customFormat="1" ht="16.5" x14ac:dyDescent="0.25">
      <c r="A27" s="204"/>
      <c r="B27" s="48" t="s">
        <v>458</v>
      </c>
      <c r="C27" s="203"/>
      <c r="D27" s="187"/>
      <c r="E27" s="202"/>
      <c r="F27" s="184"/>
      <c r="G27" s="184"/>
      <c r="H27" s="184"/>
      <c r="I27" s="184"/>
      <c r="J27" s="183"/>
      <c r="K27" s="182"/>
      <c r="L27" s="78"/>
    </row>
    <row r="28" spans="1:13" s="4" customFormat="1" ht="57" x14ac:dyDescent="0.25">
      <c r="A28" s="201">
        <v>6</v>
      </c>
      <c r="B28" s="36" t="s">
        <v>8</v>
      </c>
      <c r="C28" s="75" t="s">
        <v>7</v>
      </c>
      <c r="D28" s="36" t="s">
        <v>42</v>
      </c>
      <c r="E28" s="36" t="s">
        <v>29</v>
      </c>
      <c r="F28" s="38">
        <f t="shared" ref="F28:F29" si="3">SUM(G28:I28)</f>
        <v>300000</v>
      </c>
      <c r="G28" s="38">
        <v>300000</v>
      </c>
      <c r="H28" s="38">
        <v>0</v>
      </c>
      <c r="I28" s="38">
        <v>0</v>
      </c>
      <c r="J28" s="74">
        <v>3500</v>
      </c>
      <c r="K28" s="36" t="s">
        <v>445</v>
      </c>
      <c r="L28" s="245" t="s">
        <v>9</v>
      </c>
      <c r="M28" s="221">
        <v>1</v>
      </c>
    </row>
    <row r="29" spans="1:13" s="4" customFormat="1" ht="42.75" x14ac:dyDescent="0.25">
      <c r="A29" s="201">
        <v>7</v>
      </c>
      <c r="B29" s="36" t="s">
        <v>8</v>
      </c>
      <c r="C29" s="75" t="s">
        <v>7</v>
      </c>
      <c r="D29" s="36" t="s">
        <v>43</v>
      </c>
      <c r="E29" s="36" t="s">
        <v>44</v>
      </c>
      <c r="F29" s="38">
        <f t="shared" si="3"/>
        <v>2400000</v>
      </c>
      <c r="G29" s="38">
        <v>2400000</v>
      </c>
      <c r="H29" s="38">
        <v>0</v>
      </c>
      <c r="I29" s="38">
        <v>0</v>
      </c>
      <c r="J29" s="74">
        <v>2000</v>
      </c>
      <c r="K29" s="36" t="s">
        <v>450</v>
      </c>
      <c r="L29" s="245" t="s">
        <v>75</v>
      </c>
      <c r="M29" s="221">
        <v>983.66</v>
      </c>
    </row>
    <row r="30" spans="1:13" s="4" customFormat="1" ht="16.5" x14ac:dyDescent="0.25">
      <c r="A30" s="283" t="s">
        <v>509</v>
      </c>
      <c r="B30" s="283"/>
      <c r="C30" s="283"/>
      <c r="D30" s="283"/>
      <c r="E30" s="283"/>
      <c r="F30" s="197">
        <f>SUM(F25:F29)</f>
        <v>6413508.1799999997</v>
      </c>
      <c r="G30" s="197">
        <f>SUM(G25:G29)</f>
        <v>6413508.1799999997</v>
      </c>
      <c r="H30" s="197">
        <f>SUM(H25:H29)</f>
        <v>0</v>
      </c>
      <c r="I30" s="197">
        <f>SUM(I25:I29)</f>
        <v>0</v>
      </c>
      <c r="J30" s="200"/>
      <c r="K30" s="123"/>
      <c r="L30" s="118"/>
    </row>
    <row r="31" spans="1:13" s="4" customFormat="1" ht="16.5" x14ac:dyDescent="0.25">
      <c r="A31" s="114"/>
      <c r="B31" s="114"/>
      <c r="C31" s="114"/>
      <c r="D31" s="114"/>
      <c r="E31" s="114"/>
      <c r="F31" s="129"/>
      <c r="G31" s="129"/>
      <c r="H31" s="129"/>
      <c r="I31" s="129"/>
      <c r="J31" s="199"/>
      <c r="K31" s="118"/>
      <c r="L31" s="118"/>
    </row>
    <row r="32" spans="1:13" s="24" customFormat="1" ht="24" customHeight="1" x14ac:dyDescent="0.25">
      <c r="A32" s="286" t="s">
        <v>508</v>
      </c>
      <c r="B32" s="287"/>
      <c r="C32" s="287"/>
      <c r="D32" s="287"/>
      <c r="E32" s="287"/>
      <c r="F32" s="194">
        <f>SUM(F15+F30+F21)</f>
        <v>8272411.7699999996</v>
      </c>
      <c r="G32" s="194">
        <f t="shared" ref="G32:I32" si="4">SUM(G15+G30+G21)</f>
        <v>8272411.7699999996</v>
      </c>
      <c r="H32" s="194">
        <f t="shared" si="4"/>
        <v>0</v>
      </c>
      <c r="I32" s="194">
        <f t="shared" si="4"/>
        <v>0</v>
      </c>
      <c r="J32" s="196"/>
      <c r="K32" s="26"/>
      <c r="L32" s="26"/>
      <c r="M32" s="64"/>
    </row>
    <row r="33" spans="1:13" s="24" customFormat="1" ht="24" customHeight="1" x14ac:dyDescent="0.25">
      <c r="A33" s="252"/>
      <c r="B33" s="252"/>
      <c r="C33" s="252"/>
      <c r="D33" s="252"/>
      <c r="E33" s="252"/>
      <c r="F33" s="253"/>
      <c r="G33" s="253"/>
      <c r="H33" s="253"/>
      <c r="I33" s="253"/>
      <c r="J33" s="134"/>
      <c r="K33" s="26"/>
      <c r="L33" s="26"/>
      <c r="M33" s="64"/>
    </row>
    <row r="34" spans="1:13" s="24" customFormat="1" ht="24" customHeight="1" x14ac:dyDescent="0.25">
      <c r="A34" s="252"/>
      <c r="B34" s="252"/>
      <c r="C34" s="252"/>
      <c r="D34" s="252"/>
      <c r="E34" s="252"/>
      <c r="F34" s="253"/>
      <c r="G34" s="253"/>
      <c r="H34" s="253"/>
      <c r="I34" s="253"/>
      <c r="J34" s="134"/>
      <c r="K34" s="26"/>
      <c r="L34" s="26"/>
      <c r="M34" s="64"/>
    </row>
    <row r="35" spans="1:13" s="24" customFormat="1" ht="24" customHeight="1" x14ac:dyDescent="0.25">
      <c r="A35" s="252"/>
      <c r="B35" s="252"/>
      <c r="C35" s="252"/>
      <c r="D35" s="252"/>
      <c r="E35" s="252"/>
      <c r="F35" s="253"/>
      <c r="G35" s="253"/>
      <c r="H35" s="253"/>
      <c r="I35" s="253"/>
      <c r="J35" s="134"/>
      <c r="K35" s="26"/>
      <c r="L35" s="26"/>
      <c r="M35" s="64"/>
    </row>
    <row r="36" spans="1:13" s="24" customFormat="1" ht="24" customHeight="1" x14ac:dyDescent="0.25">
      <c r="A36" s="252"/>
      <c r="B36" s="252"/>
      <c r="C36" s="252"/>
      <c r="D36" s="252"/>
      <c r="E36" s="252"/>
      <c r="F36" s="253"/>
      <c r="G36" s="253"/>
      <c r="H36" s="253"/>
      <c r="I36" s="253"/>
      <c r="J36" s="134"/>
      <c r="K36" s="26"/>
      <c r="L36" s="26"/>
      <c r="M36" s="64"/>
    </row>
    <row r="37" spans="1:13" s="24" customFormat="1" ht="24" customHeight="1" x14ac:dyDescent="0.25">
      <c r="A37" s="252"/>
      <c r="B37" s="252"/>
      <c r="C37" s="252"/>
      <c r="D37" s="252"/>
      <c r="E37" s="252"/>
      <c r="F37" s="253"/>
      <c r="G37" s="253"/>
      <c r="H37" s="253"/>
      <c r="I37" s="253"/>
      <c r="J37" s="134"/>
      <c r="K37" s="26"/>
      <c r="L37" s="26"/>
      <c r="M37" s="64"/>
    </row>
    <row r="38" spans="1:13" s="24" customFormat="1" ht="24" customHeight="1" x14ac:dyDescent="0.25">
      <c r="A38" s="252"/>
      <c r="B38" s="252"/>
      <c r="C38" s="252"/>
      <c r="D38" s="252"/>
      <c r="E38" s="252"/>
      <c r="F38" s="253"/>
      <c r="G38" s="253"/>
      <c r="H38" s="253"/>
      <c r="I38" s="253"/>
      <c r="J38" s="134"/>
      <c r="K38" s="26"/>
      <c r="L38" s="26"/>
      <c r="M38" s="64"/>
    </row>
    <row r="39" spans="1:13" s="24" customFormat="1" ht="24" customHeight="1" x14ac:dyDescent="0.25">
      <c r="A39" s="252"/>
      <c r="B39" s="252"/>
      <c r="C39" s="252"/>
      <c r="D39" s="252"/>
      <c r="E39" s="252"/>
      <c r="F39" s="253"/>
      <c r="G39" s="253"/>
      <c r="H39" s="253"/>
      <c r="I39" s="253"/>
      <c r="J39" s="134"/>
      <c r="K39" s="26"/>
      <c r="L39" s="26"/>
      <c r="M39" s="64"/>
    </row>
    <row r="40" spans="1:13" s="24" customFormat="1" ht="18" x14ac:dyDescent="0.25">
      <c r="A40" s="69"/>
      <c r="B40" s="69"/>
      <c r="C40" s="63" t="s">
        <v>507</v>
      </c>
      <c r="D40" s="69"/>
      <c r="E40" s="68"/>
      <c r="F40" s="168"/>
      <c r="G40" s="168"/>
      <c r="H40" s="168"/>
      <c r="I40" s="168"/>
      <c r="J40" s="134"/>
      <c r="K40" s="26"/>
      <c r="L40" s="26"/>
      <c r="M40" s="64"/>
    </row>
    <row r="41" spans="1:13" s="24" customFormat="1" ht="18" x14ac:dyDescent="0.25">
      <c r="A41" s="69"/>
      <c r="B41" s="69"/>
      <c r="C41" s="63"/>
      <c r="D41" s="69"/>
      <c r="E41" s="68"/>
      <c r="F41" s="168"/>
      <c r="G41" s="168"/>
      <c r="H41" s="168"/>
      <c r="I41" s="168"/>
      <c r="J41" s="134"/>
      <c r="K41" s="26"/>
      <c r="L41" s="26"/>
      <c r="M41" s="64"/>
    </row>
    <row r="42" spans="1:13" s="24" customFormat="1" ht="18" x14ac:dyDescent="0.25">
      <c r="A42" s="69"/>
      <c r="B42" s="56" t="s">
        <v>506</v>
      </c>
      <c r="C42" s="63"/>
      <c r="D42" s="69"/>
      <c r="E42" s="68"/>
      <c r="F42" s="168"/>
      <c r="G42" s="168"/>
      <c r="H42" s="168"/>
      <c r="I42" s="168"/>
      <c r="J42" s="134"/>
      <c r="K42" s="26"/>
      <c r="L42" s="26"/>
      <c r="M42" s="64"/>
    </row>
    <row r="43" spans="1:13" s="24" customFormat="1" ht="16.5" x14ac:dyDescent="0.25">
      <c r="A43" s="69"/>
      <c r="B43" s="48" t="s">
        <v>471</v>
      </c>
      <c r="C43" s="69"/>
      <c r="D43" s="69"/>
      <c r="E43" s="68"/>
      <c r="F43" s="168"/>
      <c r="G43" s="168"/>
      <c r="H43" s="168"/>
      <c r="I43" s="168"/>
      <c r="J43" s="134"/>
      <c r="K43" s="26"/>
      <c r="L43" s="26"/>
      <c r="M43" s="64"/>
    </row>
    <row r="44" spans="1:13" s="4" customFormat="1" ht="42.75" x14ac:dyDescent="0.25">
      <c r="A44" s="40">
        <v>8</v>
      </c>
      <c r="B44" s="36" t="s">
        <v>8</v>
      </c>
      <c r="C44" s="83" t="s">
        <v>505</v>
      </c>
      <c r="D44" s="171" t="s">
        <v>260</v>
      </c>
      <c r="E44" s="36" t="s">
        <v>14</v>
      </c>
      <c r="F44" s="38">
        <f>SUM(G44:I44)</f>
        <v>489893.3</v>
      </c>
      <c r="G44" s="38">
        <v>489893.3</v>
      </c>
      <c r="H44" s="38">
        <v>0</v>
      </c>
      <c r="I44" s="38">
        <v>0</v>
      </c>
      <c r="J44" s="74">
        <v>500</v>
      </c>
      <c r="K44" s="36" t="s">
        <v>445</v>
      </c>
      <c r="L44" s="36"/>
      <c r="M44" s="277"/>
    </row>
    <row r="45" spans="1:13" s="4" customFormat="1" ht="16.5" x14ac:dyDescent="0.25">
      <c r="A45" s="307" t="s">
        <v>504</v>
      </c>
      <c r="B45" s="307"/>
      <c r="C45" s="307"/>
      <c r="D45" s="307"/>
      <c r="E45" s="307"/>
      <c r="F45" s="195">
        <f>SUM(F44:F44)</f>
        <v>489893.3</v>
      </c>
      <c r="G45" s="195">
        <f>SUM(G44:G44)</f>
        <v>489893.3</v>
      </c>
      <c r="H45" s="195">
        <f>SUM(H44:H44)</f>
        <v>0</v>
      </c>
      <c r="I45" s="195">
        <f>SUM(I44:I44)</f>
        <v>0</v>
      </c>
      <c r="J45" s="146"/>
      <c r="K45" s="145"/>
      <c r="L45" s="145"/>
    </row>
    <row r="46" spans="1:13" s="4" customFormat="1" ht="18" x14ac:dyDescent="0.25">
      <c r="A46" s="286" t="s">
        <v>503</v>
      </c>
      <c r="B46" s="287"/>
      <c r="C46" s="287"/>
      <c r="D46" s="287"/>
      <c r="E46" s="287"/>
      <c r="F46" s="194">
        <f>F45</f>
        <v>489893.3</v>
      </c>
      <c r="G46" s="194">
        <f>G45</f>
        <v>489893.3</v>
      </c>
      <c r="H46" s="194">
        <f>H45</f>
        <v>0</v>
      </c>
      <c r="I46" s="194">
        <f>I45</f>
        <v>0</v>
      </c>
      <c r="J46" s="146"/>
      <c r="K46" s="145"/>
      <c r="L46" s="145"/>
    </row>
    <row r="47" spans="1:13" s="24" customFormat="1" ht="16.5" x14ac:dyDescent="0.25">
      <c r="A47" s="69"/>
      <c r="B47" s="69"/>
      <c r="C47" s="69"/>
      <c r="D47" s="69"/>
      <c r="E47" s="68"/>
      <c r="F47" s="168"/>
      <c r="G47" s="168"/>
      <c r="H47" s="168"/>
      <c r="I47" s="168"/>
      <c r="J47" s="134"/>
      <c r="K47" s="26"/>
      <c r="L47" s="26"/>
      <c r="M47" s="64"/>
    </row>
    <row r="48" spans="1:13" s="4" customFormat="1" ht="18" x14ac:dyDescent="0.25">
      <c r="A48" s="193"/>
      <c r="B48" s="62"/>
      <c r="C48" s="63" t="s">
        <v>502</v>
      </c>
      <c r="D48" s="60"/>
      <c r="E48" s="62"/>
      <c r="F48" s="77"/>
      <c r="G48" s="23"/>
      <c r="H48" s="23"/>
      <c r="K48" s="5"/>
      <c r="L48" s="5"/>
    </row>
    <row r="49" spans="1:13" s="4" customFormat="1" ht="16.5" x14ac:dyDescent="0.25">
      <c r="A49" s="193"/>
      <c r="B49" s="62"/>
      <c r="C49" s="61"/>
      <c r="D49" s="60"/>
      <c r="E49" s="62"/>
      <c r="F49" s="77"/>
      <c r="G49" s="23"/>
      <c r="H49" s="23"/>
      <c r="K49" s="5"/>
      <c r="L49" s="5"/>
    </row>
    <row r="50" spans="1:13" s="4" customFormat="1" ht="16.5" x14ac:dyDescent="0.25">
      <c r="A50" s="142"/>
      <c r="B50" s="84" t="s">
        <v>530</v>
      </c>
      <c r="C50" s="192"/>
      <c r="D50" s="94"/>
      <c r="E50" s="191"/>
      <c r="F50" s="91"/>
      <c r="G50" s="190"/>
      <c r="H50" s="190"/>
      <c r="I50" s="91"/>
      <c r="J50" s="90"/>
      <c r="K50" s="89"/>
      <c r="L50" s="78"/>
    </row>
    <row r="51" spans="1:13" s="4" customFormat="1" ht="61.5" customHeight="1" x14ac:dyDescent="0.25">
      <c r="A51" s="40">
        <v>9</v>
      </c>
      <c r="B51" s="36" t="s">
        <v>8</v>
      </c>
      <c r="C51" s="75" t="s">
        <v>11</v>
      </c>
      <c r="D51" s="36" t="s">
        <v>422</v>
      </c>
      <c r="E51" s="36" t="s">
        <v>329</v>
      </c>
      <c r="F51" s="38">
        <f t="shared" ref="F51" si="5">SUM(G51:I51)</f>
        <v>402010.05</v>
      </c>
      <c r="G51" s="38">
        <v>402010.05</v>
      </c>
      <c r="H51" s="38">
        <v>0</v>
      </c>
      <c r="I51" s="38">
        <v>0</v>
      </c>
      <c r="J51" s="74">
        <v>550</v>
      </c>
      <c r="K51" s="36" t="s">
        <v>445</v>
      </c>
      <c r="L51" s="39" t="s">
        <v>75</v>
      </c>
      <c r="M51" s="221">
        <v>86.4</v>
      </c>
    </row>
    <row r="52" spans="1:13" s="4" customFormat="1" ht="16.5" x14ac:dyDescent="0.25">
      <c r="A52" s="142"/>
      <c r="B52" s="84" t="s">
        <v>451</v>
      </c>
      <c r="C52" s="192"/>
      <c r="D52" s="94"/>
      <c r="E52" s="191"/>
      <c r="F52" s="91"/>
      <c r="G52" s="190"/>
      <c r="H52" s="190"/>
      <c r="I52" s="91"/>
      <c r="J52" s="90"/>
      <c r="K52" s="89"/>
      <c r="L52" s="78"/>
    </row>
    <row r="53" spans="1:13" s="4" customFormat="1" ht="61.5" customHeight="1" x14ac:dyDescent="0.25">
      <c r="A53" s="40">
        <v>10</v>
      </c>
      <c r="B53" s="36" t="s">
        <v>8</v>
      </c>
      <c r="C53" s="75" t="s">
        <v>11</v>
      </c>
      <c r="D53" s="36" t="s">
        <v>28</v>
      </c>
      <c r="E53" s="36" t="s">
        <v>13</v>
      </c>
      <c r="F53" s="38">
        <f t="shared" ref="F53:F65" si="6">SUM(G53:I53)</f>
        <v>26018.49</v>
      </c>
      <c r="G53" s="38">
        <v>26018.49</v>
      </c>
      <c r="H53" s="38">
        <v>0</v>
      </c>
      <c r="I53" s="38">
        <v>0</v>
      </c>
      <c r="J53" s="74">
        <v>1500</v>
      </c>
      <c r="K53" s="36" t="s">
        <v>445</v>
      </c>
      <c r="L53" s="39" t="s">
        <v>9</v>
      </c>
      <c r="M53" s="221">
        <v>1</v>
      </c>
    </row>
    <row r="54" spans="1:13" s="4" customFormat="1" ht="71.25" x14ac:dyDescent="0.25">
      <c r="A54" s="40">
        <v>11</v>
      </c>
      <c r="B54" s="36" t="s">
        <v>8</v>
      </c>
      <c r="C54" s="75" t="s">
        <v>11</v>
      </c>
      <c r="D54" s="36" t="s">
        <v>36</v>
      </c>
      <c r="E54" s="36" t="s">
        <v>37</v>
      </c>
      <c r="F54" s="38">
        <f t="shared" si="6"/>
        <v>1300000</v>
      </c>
      <c r="G54" s="38">
        <v>1300000</v>
      </c>
      <c r="H54" s="38">
        <v>0</v>
      </c>
      <c r="I54" s="38">
        <v>0</v>
      </c>
      <c r="J54" s="74">
        <v>250</v>
      </c>
      <c r="K54" s="36" t="s">
        <v>445</v>
      </c>
      <c r="L54" s="39" t="s">
        <v>9</v>
      </c>
      <c r="M54" s="221">
        <v>1</v>
      </c>
    </row>
    <row r="55" spans="1:13" s="4" customFormat="1" ht="61.5" customHeight="1" x14ac:dyDescent="0.25">
      <c r="A55" s="40">
        <v>12</v>
      </c>
      <c r="B55" s="36" t="s">
        <v>8</v>
      </c>
      <c r="C55" s="75" t="s">
        <v>11</v>
      </c>
      <c r="D55" s="36" t="s">
        <v>53</v>
      </c>
      <c r="E55" s="36" t="s">
        <v>54</v>
      </c>
      <c r="F55" s="38">
        <f t="shared" si="6"/>
        <v>346988.99</v>
      </c>
      <c r="G55" s="38">
        <v>346988.99</v>
      </c>
      <c r="H55" s="38">
        <v>0</v>
      </c>
      <c r="I55" s="38">
        <v>0</v>
      </c>
      <c r="J55" s="74">
        <v>800</v>
      </c>
      <c r="K55" s="36" t="s">
        <v>445</v>
      </c>
      <c r="L55" s="39" t="s">
        <v>75</v>
      </c>
      <c r="M55" s="221">
        <v>86.4</v>
      </c>
    </row>
    <row r="56" spans="1:13" s="4" customFormat="1" ht="61.5" customHeight="1" x14ac:dyDescent="0.25">
      <c r="A56" s="40">
        <v>13</v>
      </c>
      <c r="B56" s="36" t="s">
        <v>8</v>
      </c>
      <c r="C56" s="75" t="s">
        <v>11</v>
      </c>
      <c r="D56" s="36" t="s">
        <v>38</v>
      </c>
      <c r="E56" s="36" t="s">
        <v>39</v>
      </c>
      <c r="F56" s="38">
        <f t="shared" si="6"/>
        <v>316608.86</v>
      </c>
      <c r="G56" s="38">
        <v>316608.86</v>
      </c>
      <c r="H56" s="38">
        <v>0</v>
      </c>
      <c r="I56" s="38">
        <v>0</v>
      </c>
      <c r="J56" s="74">
        <v>201</v>
      </c>
      <c r="K56" s="36" t="s">
        <v>445</v>
      </c>
      <c r="L56" s="39" t="s">
        <v>75</v>
      </c>
      <c r="M56" s="221">
        <v>47.78</v>
      </c>
    </row>
    <row r="57" spans="1:13" s="4" customFormat="1" ht="61.5" customHeight="1" x14ac:dyDescent="0.25">
      <c r="A57" s="40">
        <v>14</v>
      </c>
      <c r="B57" s="36" t="s">
        <v>8</v>
      </c>
      <c r="C57" s="75" t="s">
        <v>11</v>
      </c>
      <c r="D57" s="36" t="s">
        <v>305</v>
      </c>
      <c r="E57" s="36" t="s">
        <v>304</v>
      </c>
      <c r="F57" s="38">
        <f t="shared" si="6"/>
        <v>1262853.72</v>
      </c>
      <c r="G57" s="38">
        <v>1262853.72</v>
      </c>
      <c r="H57" s="38">
        <v>0</v>
      </c>
      <c r="I57" s="38">
        <v>0</v>
      </c>
      <c r="J57" s="74">
        <v>400</v>
      </c>
      <c r="K57" s="36" t="s">
        <v>445</v>
      </c>
      <c r="L57" s="39" t="s">
        <v>75</v>
      </c>
      <c r="M57" s="221"/>
    </row>
    <row r="58" spans="1:13" s="4" customFormat="1" ht="61.5" customHeight="1" x14ac:dyDescent="0.25">
      <c r="A58" s="201"/>
      <c r="B58" s="254"/>
      <c r="C58" s="255"/>
      <c r="D58" s="254"/>
      <c r="E58" s="254"/>
      <c r="F58" s="256"/>
      <c r="G58" s="256"/>
      <c r="H58" s="256"/>
      <c r="I58" s="256"/>
      <c r="J58" s="257"/>
      <c r="K58" s="254"/>
      <c r="L58" s="258"/>
      <c r="M58" s="259"/>
    </row>
    <row r="59" spans="1:13" s="4" customFormat="1" ht="61.5" customHeight="1" x14ac:dyDescent="0.25">
      <c r="A59" s="163"/>
      <c r="B59" s="145"/>
      <c r="C59" s="260"/>
      <c r="D59" s="145"/>
      <c r="E59" s="145"/>
      <c r="F59" s="159"/>
      <c r="G59" s="159"/>
      <c r="H59" s="159"/>
      <c r="I59" s="159"/>
      <c r="J59" s="146"/>
      <c r="K59" s="145"/>
      <c r="L59" s="225"/>
      <c r="M59" s="6"/>
    </row>
    <row r="60" spans="1:13" s="4" customFormat="1" ht="61.5" customHeight="1" x14ac:dyDescent="0.25">
      <c r="A60" s="163"/>
      <c r="B60" s="145"/>
      <c r="C60" s="260"/>
      <c r="D60" s="145"/>
      <c r="E60" s="145"/>
      <c r="F60" s="159"/>
      <c r="G60" s="159"/>
      <c r="H60" s="159"/>
      <c r="I60" s="159"/>
      <c r="J60" s="146"/>
      <c r="K60" s="145"/>
      <c r="L60" s="225"/>
      <c r="M60" s="6"/>
    </row>
    <row r="61" spans="1:13" s="4" customFormat="1" ht="61.5" customHeight="1" x14ac:dyDescent="0.25">
      <c r="A61" s="40">
        <v>15</v>
      </c>
      <c r="B61" s="36" t="s">
        <v>8</v>
      </c>
      <c r="C61" s="75" t="s">
        <v>11</v>
      </c>
      <c r="D61" s="36" t="s">
        <v>358</v>
      </c>
      <c r="E61" s="36" t="s">
        <v>108</v>
      </c>
      <c r="F61" s="38">
        <f t="shared" si="6"/>
        <v>75000</v>
      </c>
      <c r="G61" s="38">
        <v>75000</v>
      </c>
      <c r="H61" s="38">
        <v>0</v>
      </c>
      <c r="I61" s="38">
        <v>0</v>
      </c>
      <c r="J61" s="74">
        <v>1000</v>
      </c>
      <c r="K61" s="36" t="s">
        <v>445</v>
      </c>
      <c r="L61" s="222" t="s">
        <v>75</v>
      </c>
      <c r="M61" s="221"/>
    </row>
    <row r="62" spans="1:13" s="4" customFormat="1" ht="61.5" customHeight="1" x14ac:dyDescent="0.25">
      <c r="A62" s="40">
        <v>16</v>
      </c>
      <c r="B62" s="36" t="s">
        <v>8</v>
      </c>
      <c r="C62" s="75" t="s">
        <v>11</v>
      </c>
      <c r="D62" s="36" t="s">
        <v>106</v>
      </c>
      <c r="E62" s="36" t="s">
        <v>107</v>
      </c>
      <c r="F62" s="38">
        <f t="shared" si="6"/>
        <v>750000</v>
      </c>
      <c r="G62" s="38">
        <v>750000</v>
      </c>
      <c r="H62" s="38">
        <v>0</v>
      </c>
      <c r="I62" s="38">
        <v>0</v>
      </c>
      <c r="J62" s="74">
        <v>1500</v>
      </c>
      <c r="K62" s="36" t="s">
        <v>445</v>
      </c>
      <c r="L62" s="222" t="s">
        <v>75</v>
      </c>
      <c r="M62" s="221"/>
    </row>
    <row r="63" spans="1:13" s="4" customFormat="1" ht="61.5" customHeight="1" x14ac:dyDescent="0.25">
      <c r="A63" s="40">
        <v>17</v>
      </c>
      <c r="B63" s="36" t="s">
        <v>8</v>
      </c>
      <c r="C63" s="75" t="s">
        <v>11</v>
      </c>
      <c r="D63" s="36" t="s">
        <v>353</v>
      </c>
      <c r="E63" s="36" t="s">
        <v>354</v>
      </c>
      <c r="F63" s="38">
        <f t="shared" si="6"/>
        <v>750000</v>
      </c>
      <c r="G63" s="38">
        <v>750000</v>
      </c>
      <c r="H63" s="38">
        <v>0</v>
      </c>
      <c r="I63" s="38">
        <v>0</v>
      </c>
      <c r="J63" s="74">
        <v>1500</v>
      </c>
      <c r="K63" s="36" t="s">
        <v>445</v>
      </c>
      <c r="L63" s="222" t="s">
        <v>75</v>
      </c>
      <c r="M63" s="221"/>
    </row>
    <row r="64" spans="1:13" s="4" customFormat="1" ht="16.5" x14ac:dyDescent="0.25">
      <c r="A64" s="189"/>
      <c r="B64" s="84" t="s">
        <v>459</v>
      </c>
      <c r="C64" s="235"/>
      <c r="D64" s="243"/>
      <c r="E64" s="234"/>
      <c r="F64" s="236"/>
      <c r="G64" s="236"/>
      <c r="H64" s="236"/>
      <c r="I64" s="236"/>
      <c r="J64" s="237"/>
      <c r="K64" s="234"/>
      <c r="L64" s="238"/>
      <c r="M64" s="278"/>
    </row>
    <row r="65" spans="1:13" s="4" customFormat="1" ht="42.75" x14ac:dyDescent="0.25">
      <c r="A65" s="40">
        <v>18</v>
      </c>
      <c r="B65" s="36" t="s">
        <v>8</v>
      </c>
      <c r="C65" s="75" t="s">
        <v>11</v>
      </c>
      <c r="D65" s="171" t="s">
        <v>597</v>
      </c>
      <c r="E65" s="36" t="s">
        <v>10</v>
      </c>
      <c r="F65" s="38">
        <f t="shared" si="6"/>
        <v>750000</v>
      </c>
      <c r="G65" s="38">
        <v>750000</v>
      </c>
      <c r="H65" s="38">
        <v>0</v>
      </c>
      <c r="I65" s="38">
        <v>0</v>
      </c>
      <c r="J65" s="74">
        <v>20000</v>
      </c>
      <c r="K65" s="36" t="s">
        <v>445</v>
      </c>
      <c r="L65" s="222" t="s">
        <v>75</v>
      </c>
      <c r="M65" s="221"/>
    </row>
    <row r="66" spans="1:13" s="4" customFormat="1" ht="16.5" x14ac:dyDescent="0.25">
      <c r="A66" s="189"/>
      <c r="B66" s="84" t="s">
        <v>471</v>
      </c>
      <c r="C66" s="188"/>
      <c r="D66" s="187"/>
      <c r="E66" s="186"/>
      <c r="F66" s="184"/>
      <c r="G66" s="185"/>
      <c r="H66" s="185"/>
      <c r="I66" s="184"/>
      <c r="J66" s="183"/>
      <c r="K66" s="182"/>
      <c r="L66" s="78"/>
    </row>
    <row r="67" spans="1:13" s="4" customFormat="1" ht="69" customHeight="1" x14ac:dyDescent="0.25">
      <c r="A67" s="40">
        <v>19</v>
      </c>
      <c r="B67" s="36" t="s">
        <v>8</v>
      </c>
      <c r="C67" s="75" t="s">
        <v>11</v>
      </c>
      <c r="D67" s="36" t="s">
        <v>261</v>
      </c>
      <c r="E67" s="36" t="s">
        <v>52</v>
      </c>
      <c r="F67" s="38">
        <f t="shared" ref="F67:F106" si="7">SUM(G67:I67)</f>
        <v>3018322.52</v>
      </c>
      <c r="G67" s="38">
        <v>3018322.52</v>
      </c>
      <c r="H67" s="38">
        <v>0</v>
      </c>
      <c r="I67" s="38">
        <v>0</v>
      </c>
      <c r="J67" s="74">
        <v>2500</v>
      </c>
      <c r="K67" s="36" t="s">
        <v>450</v>
      </c>
      <c r="L67" s="222" t="s">
        <v>75</v>
      </c>
      <c r="M67" s="222">
        <v>285</v>
      </c>
    </row>
    <row r="68" spans="1:13" s="4" customFormat="1" ht="69" customHeight="1" x14ac:dyDescent="0.25">
      <c r="A68" s="40">
        <v>20</v>
      </c>
      <c r="B68" s="36" t="s">
        <v>8</v>
      </c>
      <c r="C68" s="75" t="s">
        <v>11</v>
      </c>
      <c r="D68" s="36" t="s">
        <v>40</v>
      </c>
      <c r="E68" s="36" t="s">
        <v>41</v>
      </c>
      <c r="F68" s="38">
        <f t="shared" si="7"/>
        <v>1200000</v>
      </c>
      <c r="G68" s="38">
        <v>1200000</v>
      </c>
      <c r="H68" s="38">
        <v>0</v>
      </c>
      <c r="I68" s="38">
        <v>0</v>
      </c>
      <c r="J68" s="74">
        <v>400</v>
      </c>
      <c r="K68" s="36" t="s">
        <v>445</v>
      </c>
      <c r="L68" s="222" t="s">
        <v>9</v>
      </c>
      <c r="M68" s="222">
        <v>1</v>
      </c>
    </row>
    <row r="69" spans="1:13" s="4" customFormat="1" ht="69" customHeight="1" x14ac:dyDescent="0.25">
      <c r="A69" s="40">
        <v>21</v>
      </c>
      <c r="B69" s="36" t="s">
        <v>8</v>
      </c>
      <c r="C69" s="75" t="s">
        <v>11</v>
      </c>
      <c r="D69" s="36" t="s">
        <v>436</v>
      </c>
      <c r="E69" s="36" t="s">
        <v>29</v>
      </c>
      <c r="F69" s="38">
        <f t="shared" si="7"/>
        <v>2391996.2000000002</v>
      </c>
      <c r="G69" s="38">
        <v>2391996.2000000002</v>
      </c>
      <c r="H69" s="38">
        <v>0</v>
      </c>
      <c r="I69" s="181">
        <v>0</v>
      </c>
      <c r="J69" s="74">
        <v>400</v>
      </c>
      <c r="K69" s="36" t="s">
        <v>450</v>
      </c>
      <c r="L69" s="222" t="s">
        <v>75</v>
      </c>
      <c r="M69" s="222">
        <v>240</v>
      </c>
    </row>
    <row r="70" spans="1:13" s="4" customFormat="1" ht="69" customHeight="1" x14ac:dyDescent="0.25">
      <c r="A70" s="40">
        <v>22</v>
      </c>
      <c r="B70" s="36" t="s">
        <v>8</v>
      </c>
      <c r="C70" s="75" t="s">
        <v>11</v>
      </c>
      <c r="D70" s="36" t="s">
        <v>437</v>
      </c>
      <c r="E70" s="36" t="s">
        <v>275</v>
      </c>
      <c r="F70" s="38">
        <f t="shared" si="7"/>
        <v>156861.53</v>
      </c>
      <c r="G70" s="38">
        <v>156861.53</v>
      </c>
      <c r="H70" s="38">
        <v>0</v>
      </c>
      <c r="I70" s="181">
        <v>0</v>
      </c>
      <c r="J70" s="74">
        <v>800</v>
      </c>
      <c r="K70" s="36" t="s">
        <v>445</v>
      </c>
      <c r="L70" s="222" t="s">
        <v>75</v>
      </c>
      <c r="M70" s="221"/>
    </row>
    <row r="71" spans="1:13" s="4" customFormat="1" ht="69" customHeight="1" x14ac:dyDescent="0.25">
      <c r="A71" s="40">
        <v>23</v>
      </c>
      <c r="B71" s="36" t="s">
        <v>8</v>
      </c>
      <c r="C71" s="75" t="s">
        <v>11</v>
      </c>
      <c r="D71" s="36" t="s">
        <v>364</v>
      </c>
      <c r="E71" s="36" t="s">
        <v>89</v>
      </c>
      <c r="F71" s="38">
        <f t="shared" si="7"/>
        <v>133944.01</v>
      </c>
      <c r="G71" s="38">
        <v>133944.01</v>
      </c>
      <c r="H71" s="38">
        <v>0</v>
      </c>
      <c r="I71" s="181">
        <v>0</v>
      </c>
      <c r="J71" s="74">
        <v>800</v>
      </c>
      <c r="K71" s="36" t="s">
        <v>445</v>
      </c>
      <c r="L71" s="222" t="s">
        <v>75</v>
      </c>
      <c r="M71" s="222">
        <v>35</v>
      </c>
    </row>
    <row r="72" spans="1:13" s="4" customFormat="1" ht="14.25" x14ac:dyDescent="0.25">
      <c r="A72" s="201"/>
      <c r="B72" s="254"/>
      <c r="C72" s="255"/>
      <c r="D72" s="254"/>
      <c r="E72" s="254"/>
      <c r="F72" s="256"/>
      <c r="G72" s="256"/>
      <c r="H72" s="256"/>
      <c r="I72" s="256"/>
      <c r="J72" s="257"/>
      <c r="K72" s="254"/>
      <c r="L72" s="264"/>
      <c r="M72" s="264"/>
    </row>
    <row r="73" spans="1:13" s="4" customFormat="1" ht="14.25" x14ac:dyDescent="0.25">
      <c r="A73" s="163"/>
      <c r="B73" s="145"/>
      <c r="C73" s="260"/>
      <c r="D73" s="145"/>
      <c r="E73" s="145"/>
      <c r="F73" s="159"/>
      <c r="G73" s="159"/>
      <c r="H73" s="159"/>
      <c r="I73" s="159"/>
      <c r="J73" s="146"/>
      <c r="K73" s="145"/>
      <c r="L73" s="265"/>
      <c r="M73" s="265"/>
    </row>
    <row r="74" spans="1:13" s="4" customFormat="1" ht="14.25" x14ac:dyDescent="0.25">
      <c r="A74" s="163"/>
      <c r="B74" s="145"/>
      <c r="C74" s="260"/>
      <c r="D74" s="145"/>
      <c r="E74" s="145"/>
      <c r="F74" s="159"/>
      <c r="G74" s="159"/>
      <c r="H74" s="159"/>
      <c r="I74" s="159"/>
      <c r="J74" s="146"/>
      <c r="K74" s="145"/>
      <c r="L74" s="265"/>
      <c r="M74" s="265"/>
    </row>
    <row r="75" spans="1:13" s="4" customFormat="1" ht="14.25" x14ac:dyDescent="0.25">
      <c r="A75" s="163"/>
      <c r="B75" s="145"/>
      <c r="C75" s="260"/>
      <c r="D75" s="145"/>
      <c r="E75" s="145"/>
      <c r="F75" s="159"/>
      <c r="G75" s="159"/>
      <c r="H75" s="159"/>
      <c r="I75" s="159"/>
      <c r="J75" s="146"/>
      <c r="K75" s="145"/>
      <c r="L75" s="265"/>
      <c r="M75" s="265"/>
    </row>
    <row r="76" spans="1:13" s="4" customFormat="1" ht="14.25" x14ac:dyDescent="0.25">
      <c r="A76" s="163"/>
      <c r="B76" s="145"/>
      <c r="C76" s="260"/>
      <c r="D76" s="145"/>
      <c r="E76" s="145"/>
      <c r="F76" s="159"/>
      <c r="G76" s="159"/>
      <c r="H76" s="159"/>
      <c r="I76" s="159"/>
      <c r="J76" s="146"/>
      <c r="K76" s="145"/>
      <c r="L76" s="265"/>
      <c r="M76" s="265"/>
    </row>
    <row r="77" spans="1:13" s="4" customFormat="1" ht="14.25" x14ac:dyDescent="0.25">
      <c r="A77" s="163"/>
      <c r="B77" s="145"/>
      <c r="C77" s="260"/>
      <c r="D77" s="145"/>
      <c r="E77" s="145"/>
      <c r="F77" s="159"/>
      <c r="G77" s="159"/>
      <c r="H77" s="159"/>
      <c r="I77" s="159"/>
      <c r="J77" s="146"/>
      <c r="K77" s="145"/>
      <c r="L77" s="265"/>
      <c r="M77" s="265"/>
    </row>
    <row r="78" spans="1:13" s="4" customFormat="1" ht="14.25" x14ac:dyDescent="0.25">
      <c r="A78" s="163"/>
      <c r="B78" s="145"/>
      <c r="C78" s="260"/>
      <c r="D78" s="145"/>
      <c r="E78" s="145"/>
      <c r="F78" s="159"/>
      <c r="G78" s="159"/>
      <c r="H78" s="159"/>
      <c r="I78" s="159"/>
      <c r="J78" s="146"/>
      <c r="K78" s="145"/>
      <c r="L78" s="265"/>
      <c r="M78" s="265"/>
    </row>
    <row r="79" spans="1:13" s="4" customFormat="1" ht="14.25" x14ac:dyDescent="0.25">
      <c r="A79" s="163"/>
      <c r="B79" s="145"/>
      <c r="C79" s="260"/>
      <c r="D79" s="145"/>
      <c r="E79" s="145"/>
      <c r="F79" s="159"/>
      <c r="G79" s="159"/>
      <c r="H79" s="159"/>
      <c r="I79" s="159"/>
      <c r="J79" s="146"/>
      <c r="K79" s="145"/>
      <c r="L79" s="265"/>
      <c r="M79" s="265"/>
    </row>
    <row r="80" spans="1:13" s="4" customFormat="1" ht="14.25" x14ac:dyDescent="0.25">
      <c r="A80" s="163"/>
      <c r="B80" s="145"/>
      <c r="C80" s="260"/>
      <c r="D80" s="145"/>
      <c r="E80" s="145"/>
      <c r="F80" s="159"/>
      <c r="G80" s="159"/>
      <c r="H80" s="159"/>
      <c r="I80" s="159"/>
      <c r="J80" s="146"/>
      <c r="K80" s="145"/>
      <c r="L80" s="265"/>
      <c r="M80" s="265"/>
    </row>
    <row r="81" spans="1:13" s="4" customFormat="1" ht="14.25" x14ac:dyDescent="0.25">
      <c r="A81" s="163"/>
      <c r="B81" s="145"/>
      <c r="C81" s="260"/>
      <c r="D81" s="145"/>
      <c r="E81" s="145"/>
      <c r="F81" s="159"/>
      <c r="G81" s="159"/>
      <c r="H81" s="159"/>
      <c r="I81" s="159"/>
      <c r="J81" s="146"/>
      <c r="K81" s="145"/>
      <c r="L81" s="265"/>
      <c r="M81" s="265"/>
    </row>
    <row r="82" spans="1:13" s="4" customFormat="1" ht="14.25" x14ac:dyDescent="0.25">
      <c r="A82" s="163"/>
      <c r="B82" s="145"/>
      <c r="C82" s="260"/>
      <c r="D82" s="145"/>
      <c r="E82" s="145"/>
      <c r="F82" s="159"/>
      <c r="G82" s="159"/>
      <c r="H82" s="159"/>
      <c r="I82" s="159"/>
      <c r="J82" s="146"/>
      <c r="K82" s="145"/>
      <c r="L82" s="265"/>
      <c r="M82" s="265"/>
    </row>
    <row r="83" spans="1:13" s="4" customFormat="1" ht="14.25" x14ac:dyDescent="0.25">
      <c r="A83" s="163"/>
      <c r="B83" s="145"/>
      <c r="C83" s="260"/>
      <c r="D83" s="145"/>
      <c r="E83" s="145"/>
      <c r="F83" s="159"/>
      <c r="G83" s="159"/>
      <c r="H83" s="159"/>
      <c r="I83" s="159"/>
      <c r="J83" s="146"/>
      <c r="K83" s="145"/>
      <c r="L83" s="265"/>
      <c r="M83" s="265"/>
    </row>
    <row r="84" spans="1:13" s="4" customFormat="1" ht="69" customHeight="1" x14ac:dyDescent="0.25">
      <c r="A84" s="40">
        <v>24</v>
      </c>
      <c r="B84" s="36" t="s">
        <v>8</v>
      </c>
      <c r="C84" s="75" t="s">
        <v>11</v>
      </c>
      <c r="D84" s="36" t="s">
        <v>45</v>
      </c>
      <c r="E84" s="36" t="s">
        <v>79</v>
      </c>
      <c r="F84" s="38">
        <f t="shared" si="7"/>
        <v>799168.35</v>
      </c>
      <c r="G84" s="38">
        <v>799168.35</v>
      </c>
      <c r="H84" s="38">
        <v>0</v>
      </c>
      <c r="I84" s="38">
        <v>0</v>
      </c>
      <c r="J84" s="74">
        <v>400</v>
      </c>
      <c r="K84" s="36" t="s">
        <v>445</v>
      </c>
      <c r="L84" s="222" t="s">
        <v>75</v>
      </c>
      <c r="M84" s="222">
        <v>179.45</v>
      </c>
    </row>
    <row r="85" spans="1:13" s="4" customFormat="1" ht="69" customHeight="1" x14ac:dyDescent="0.25">
      <c r="A85" s="40">
        <v>25</v>
      </c>
      <c r="B85" s="36" t="s">
        <v>8</v>
      </c>
      <c r="C85" s="75" t="s">
        <v>11</v>
      </c>
      <c r="D85" s="36" t="s">
        <v>600</v>
      </c>
      <c r="E85" s="36" t="s">
        <v>322</v>
      </c>
      <c r="F85" s="38">
        <f t="shared" si="7"/>
        <v>50000</v>
      </c>
      <c r="G85" s="38">
        <v>50000</v>
      </c>
      <c r="H85" s="38">
        <v>0</v>
      </c>
      <c r="I85" s="181">
        <v>0</v>
      </c>
      <c r="J85" s="180">
        <v>350</v>
      </c>
      <c r="K85" s="36" t="s">
        <v>445</v>
      </c>
      <c r="L85" s="39" t="s">
        <v>75</v>
      </c>
      <c r="M85" s="221"/>
    </row>
    <row r="86" spans="1:13" s="4" customFormat="1" ht="69" customHeight="1" x14ac:dyDescent="0.25">
      <c r="A86" s="40">
        <v>26</v>
      </c>
      <c r="B86" s="36" t="s">
        <v>8</v>
      </c>
      <c r="C86" s="75" t="s">
        <v>11</v>
      </c>
      <c r="D86" s="36" t="s">
        <v>126</v>
      </c>
      <c r="E86" s="36" t="s">
        <v>10</v>
      </c>
      <c r="F86" s="38">
        <f t="shared" si="7"/>
        <v>750000</v>
      </c>
      <c r="G86" s="38">
        <v>750000</v>
      </c>
      <c r="H86" s="38">
        <v>0</v>
      </c>
      <c r="I86" s="181">
        <v>0</v>
      </c>
      <c r="J86" s="180">
        <v>25000</v>
      </c>
      <c r="K86" s="36" t="s">
        <v>445</v>
      </c>
      <c r="L86" s="39" t="s">
        <v>75</v>
      </c>
      <c r="M86" s="221"/>
    </row>
    <row r="87" spans="1:13" s="4" customFormat="1" ht="69" customHeight="1" x14ac:dyDescent="0.25">
      <c r="A87" s="40">
        <v>27</v>
      </c>
      <c r="B87" s="36" t="s">
        <v>8</v>
      </c>
      <c r="C87" s="75" t="s">
        <v>11</v>
      </c>
      <c r="D87" s="36" t="s">
        <v>162</v>
      </c>
      <c r="E87" s="36" t="s">
        <v>308</v>
      </c>
      <c r="F87" s="38">
        <f t="shared" si="7"/>
        <v>750000</v>
      </c>
      <c r="G87" s="38">
        <v>750000</v>
      </c>
      <c r="H87" s="38">
        <v>0</v>
      </c>
      <c r="I87" s="181">
        <v>0</v>
      </c>
      <c r="J87" s="180">
        <v>2500</v>
      </c>
      <c r="K87" s="36" t="s">
        <v>445</v>
      </c>
      <c r="L87" s="39" t="s">
        <v>75</v>
      </c>
      <c r="M87" s="221"/>
    </row>
    <row r="88" spans="1:13" s="4" customFormat="1" ht="69" customHeight="1" x14ac:dyDescent="0.25">
      <c r="A88" s="40">
        <v>28</v>
      </c>
      <c r="B88" s="36" t="s">
        <v>8</v>
      </c>
      <c r="C88" s="75" t="s">
        <v>11</v>
      </c>
      <c r="D88" s="36" t="s">
        <v>163</v>
      </c>
      <c r="E88" s="36" t="s">
        <v>598</v>
      </c>
      <c r="F88" s="38">
        <f t="shared" si="7"/>
        <v>750000</v>
      </c>
      <c r="G88" s="38">
        <v>750000</v>
      </c>
      <c r="H88" s="38">
        <v>0</v>
      </c>
      <c r="I88" s="181">
        <v>0</v>
      </c>
      <c r="J88" s="180">
        <v>450</v>
      </c>
      <c r="K88" s="36" t="s">
        <v>445</v>
      </c>
      <c r="L88" s="39" t="s">
        <v>75</v>
      </c>
      <c r="M88" s="221"/>
    </row>
    <row r="89" spans="1:13" s="4" customFormat="1" ht="69" customHeight="1" x14ac:dyDescent="0.25">
      <c r="A89" s="40">
        <v>29</v>
      </c>
      <c r="B89" s="36" t="s">
        <v>8</v>
      </c>
      <c r="C89" s="75" t="s">
        <v>11</v>
      </c>
      <c r="D89" s="36" t="s">
        <v>164</v>
      </c>
      <c r="E89" s="36" t="s">
        <v>102</v>
      </c>
      <c r="F89" s="38">
        <f t="shared" si="7"/>
        <v>750000</v>
      </c>
      <c r="G89" s="38">
        <v>750000</v>
      </c>
      <c r="H89" s="38">
        <v>0</v>
      </c>
      <c r="I89" s="181">
        <v>0</v>
      </c>
      <c r="J89" s="180">
        <v>300</v>
      </c>
      <c r="K89" s="36" t="s">
        <v>445</v>
      </c>
      <c r="L89" s="39" t="s">
        <v>75</v>
      </c>
      <c r="M89" s="221"/>
    </row>
    <row r="90" spans="1:13" s="4" customFormat="1" ht="69" customHeight="1" x14ac:dyDescent="0.25">
      <c r="A90" s="40">
        <v>30</v>
      </c>
      <c r="B90" s="36" t="s">
        <v>8</v>
      </c>
      <c r="C90" s="75" t="s">
        <v>11</v>
      </c>
      <c r="D90" s="36" t="s">
        <v>271</v>
      </c>
      <c r="E90" s="36" t="s">
        <v>270</v>
      </c>
      <c r="F90" s="38">
        <f t="shared" si="7"/>
        <v>750000</v>
      </c>
      <c r="G90" s="38">
        <v>750000</v>
      </c>
      <c r="H90" s="38">
        <v>0</v>
      </c>
      <c r="I90" s="181">
        <v>0</v>
      </c>
      <c r="J90" s="180">
        <v>450</v>
      </c>
      <c r="K90" s="36" t="s">
        <v>445</v>
      </c>
      <c r="L90" s="39" t="s">
        <v>75</v>
      </c>
      <c r="M90" s="221"/>
    </row>
    <row r="91" spans="1:13" s="4" customFormat="1" ht="71.25" x14ac:dyDescent="0.25">
      <c r="A91" s="40">
        <v>31</v>
      </c>
      <c r="B91" s="36" t="s">
        <v>8</v>
      </c>
      <c r="C91" s="75" t="s">
        <v>11</v>
      </c>
      <c r="D91" s="36" t="s">
        <v>165</v>
      </c>
      <c r="E91" s="36" t="s">
        <v>101</v>
      </c>
      <c r="F91" s="38">
        <f>SUM(G91:I91)</f>
        <v>750000</v>
      </c>
      <c r="G91" s="38">
        <v>750000</v>
      </c>
      <c r="H91" s="38">
        <v>0</v>
      </c>
      <c r="I91" s="181">
        <v>0</v>
      </c>
      <c r="J91" s="180">
        <v>250</v>
      </c>
      <c r="K91" s="36" t="s">
        <v>445</v>
      </c>
      <c r="L91" s="39" t="s">
        <v>75</v>
      </c>
      <c r="M91" s="221"/>
    </row>
    <row r="92" spans="1:13" s="4" customFormat="1" ht="42.75" x14ac:dyDescent="0.25">
      <c r="A92" s="40">
        <v>32</v>
      </c>
      <c r="B92" s="36" t="s">
        <v>8</v>
      </c>
      <c r="C92" s="75" t="s">
        <v>11</v>
      </c>
      <c r="D92" s="36" t="s">
        <v>321</v>
      </c>
      <c r="E92" s="36" t="s">
        <v>256</v>
      </c>
      <c r="F92" s="38">
        <f>SUM(G92:I92)</f>
        <v>750000</v>
      </c>
      <c r="G92" s="38">
        <v>750000</v>
      </c>
      <c r="H92" s="38">
        <v>0</v>
      </c>
      <c r="I92" s="181">
        <v>0</v>
      </c>
      <c r="J92" s="180">
        <v>850</v>
      </c>
      <c r="K92" s="36" t="s">
        <v>445</v>
      </c>
      <c r="L92" s="39" t="s">
        <v>75</v>
      </c>
      <c r="M92" s="221"/>
    </row>
    <row r="93" spans="1:13" s="4" customFormat="1" ht="57" x14ac:dyDescent="0.25">
      <c r="A93" s="40">
        <v>33</v>
      </c>
      <c r="B93" s="36" t="s">
        <v>8</v>
      </c>
      <c r="C93" s="75" t="s">
        <v>11</v>
      </c>
      <c r="D93" s="36" t="s">
        <v>166</v>
      </c>
      <c r="E93" s="36" t="s">
        <v>99</v>
      </c>
      <c r="F93" s="38">
        <f>SUM(G93:I93)</f>
        <v>750000</v>
      </c>
      <c r="G93" s="38">
        <v>750000</v>
      </c>
      <c r="H93" s="38">
        <v>0</v>
      </c>
      <c r="I93" s="38">
        <v>0</v>
      </c>
      <c r="J93" s="74">
        <v>1000</v>
      </c>
      <c r="K93" s="36" t="s">
        <v>445</v>
      </c>
      <c r="L93" s="39" t="s">
        <v>75</v>
      </c>
      <c r="M93" s="221"/>
    </row>
    <row r="94" spans="1:13" s="4" customFormat="1" ht="14.25" x14ac:dyDescent="0.25">
      <c r="A94" s="163"/>
      <c r="B94" s="145"/>
      <c r="C94" s="260"/>
      <c r="D94" s="145"/>
      <c r="E94" s="145"/>
      <c r="F94" s="159"/>
      <c r="G94" s="159"/>
      <c r="H94" s="159"/>
      <c r="I94" s="159"/>
      <c r="J94" s="146"/>
      <c r="K94" s="145"/>
      <c r="L94" s="225"/>
      <c r="M94" s="265"/>
    </row>
    <row r="95" spans="1:13" s="4" customFormat="1" ht="14.25" x14ac:dyDescent="0.25">
      <c r="A95" s="163"/>
      <c r="B95" s="145"/>
      <c r="C95" s="260"/>
      <c r="D95" s="145"/>
      <c r="E95" s="145"/>
      <c r="F95" s="159"/>
      <c r="G95" s="159"/>
      <c r="H95" s="159"/>
      <c r="I95" s="159"/>
      <c r="J95" s="146"/>
      <c r="K95" s="145"/>
      <c r="L95" s="225"/>
      <c r="M95" s="265"/>
    </row>
    <row r="96" spans="1:13" s="4" customFormat="1" ht="14.25" x14ac:dyDescent="0.25">
      <c r="A96" s="163"/>
      <c r="B96" s="145"/>
      <c r="C96" s="260"/>
      <c r="D96" s="145"/>
      <c r="E96" s="145"/>
      <c r="F96" s="159"/>
      <c r="G96" s="159"/>
      <c r="H96" s="159"/>
      <c r="I96" s="159"/>
      <c r="J96" s="146"/>
      <c r="K96" s="145"/>
      <c r="L96" s="225"/>
      <c r="M96" s="265"/>
    </row>
    <row r="97" spans="1:13" s="4" customFormat="1" ht="14.25" x14ac:dyDescent="0.25">
      <c r="A97" s="163"/>
      <c r="B97" s="145"/>
      <c r="C97" s="260"/>
      <c r="D97" s="145"/>
      <c r="E97" s="145"/>
      <c r="F97" s="159"/>
      <c r="G97" s="159"/>
      <c r="H97" s="159"/>
      <c r="I97" s="159"/>
      <c r="J97" s="146"/>
      <c r="K97" s="145"/>
      <c r="L97" s="225"/>
      <c r="M97" s="265"/>
    </row>
    <row r="98" spans="1:13" s="4" customFormat="1" ht="14.25" x14ac:dyDescent="0.25">
      <c r="A98" s="163"/>
      <c r="B98" s="145"/>
      <c r="C98" s="260"/>
      <c r="D98" s="145"/>
      <c r="E98" s="145"/>
      <c r="F98" s="159"/>
      <c r="G98" s="159"/>
      <c r="H98" s="159"/>
      <c r="I98" s="159"/>
      <c r="J98" s="146"/>
      <c r="K98" s="145"/>
      <c r="L98" s="225"/>
      <c r="M98" s="265"/>
    </row>
    <row r="99" spans="1:13" s="4" customFormat="1" ht="14.25" x14ac:dyDescent="0.25">
      <c r="A99" s="163"/>
      <c r="B99" s="145"/>
      <c r="C99" s="260"/>
      <c r="D99" s="145"/>
      <c r="E99" s="145"/>
      <c r="F99" s="159"/>
      <c r="G99" s="159"/>
      <c r="H99" s="159"/>
      <c r="I99" s="159"/>
      <c r="J99" s="146"/>
      <c r="K99" s="145"/>
      <c r="L99" s="225"/>
      <c r="M99" s="265"/>
    </row>
    <row r="100" spans="1:13" s="4" customFormat="1" ht="14.25" x14ac:dyDescent="0.25">
      <c r="A100" s="163"/>
      <c r="B100" s="145"/>
      <c r="C100" s="260"/>
      <c r="D100" s="145"/>
      <c r="E100" s="145"/>
      <c r="F100" s="159"/>
      <c r="G100" s="159"/>
      <c r="H100" s="159"/>
      <c r="I100" s="159"/>
      <c r="J100" s="146"/>
      <c r="K100" s="145"/>
      <c r="L100" s="225"/>
      <c r="M100" s="265"/>
    </row>
    <row r="101" spans="1:13" s="4" customFormat="1" ht="14.25" x14ac:dyDescent="0.25">
      <c r="A101" s="163"/>
      <c r="B101" s="145"/>
      <c r="C101" s="260"/>
      <c r="D101" s="145"/>
      <c r="E101" s="145"/>
      <c r="F101" s="159"/>
      <c r="G101" s="159"/>
      <c r="H101" s="159"/>
      <c r="I101" s="159"/>
      <c r="J101" s="146"/>
      <c r="K101" s="145"/>
      <c r="L101" s="225"/>
      <c r="M101" s="265"/>
    </row>
    <row r="102" spans="1:13" s="4" customFormat="1" ht="14.25" x14ac:dyDescent="0.25">
      <c r="A102" s="163"/>
      <c r="B102" s="145"/>
      <c r="C102" s="260"/>
      <c r="D102" s="145"/>
      <c r="E102" s="145"/>
      <c r="F102" s="159"/>
      <c r="G102" s="159"/>
      <c r="H102" s="159"/>
      <c r="I102" s="159"/>
      <c r="J102" s="146"/>
      <c r="K102" s="145"/>
      <c r="L102" s="225"/>
      <c r="M102" s="265"/>
    </row>
    <row r="103" spans="1:13" s="4" customFormat="1" ht="14.25" x14ac:dyDescent="0.25">
      <c r="A103" s="163"/>
      <c r="B103" s="145"/>
      <c r="C103" s="260"/>
      <c r="D103" s="145"/>
      <c r="E103" s="145"/>
      <c r="F103" s="159"/>
      <c r="G103" s="159"/>
      <c r="H103" s="159"/>
      <c r="I103" s="159"/>
      <c r="J103" s="146"/>
      <c r="K103" s="145"/>
      <c r="L103" s="225"/>
      <c r="M103" s="265"/>
    </row>
    <row r="104" spans="1:13" s="4" customFormat="1" ht="14.25" x14ac:dyDescent="0.25">
      <c r="A104" s="163"/>
      <c r="B104" s="145"/>
      <c r="C104" s="260"/>
      <c r="D104" s="145"/>
      <c r="E104" s="145"/>
      <c r="F104" s="159"/>
      <c r="G104" s="159"/>
      <c r="H104" s="159"/>
      <c r="I104" s="159"/>
      <c r="J104" s="146"/>
      <c r="K104" s="145"/>
      <c r="L104" s="225"/>
      <c r="M104" s="265"/>
    </row>
    <row r="105" spans="1:13" s="4" customFormat="1" ht="14.25" x14ac:dyDescent="0.25">
      <c r="A105" s="163"/>
      <c r="B105" s="145"/>
      <c r="C105" s="260"/>
      <c r="D105" s="145"/>
      <c r="E105" s="145"/>
      <c r="F105" s="159"/>
      <c r="G105" s="159"/>
      <c r="H105" s="159"/>
      <c r="I105" s="159"/>
      <c r="J105" s="146"/>
      <c r="K105" s="145"/>
      <c r="L105" s="225"/>
      <c r="M105" s="265"/>
    </row>
    <row r="106" spans="1:13" s="4" customFormat="1" ht="74.25" customHeight="1" x14ac:dyDescent="0.25">
      <c r="A106" s="40">
        <v>34</v>
      </c>
      <c r="B106" s="36" t="s">
        <v>8</v>
      </c>
      <c r="C106" s="75" t="s">
        <v>11</v>
      </c>
      <c r="D106" s="36" t="s">
        <v>167</v>
      </c>
      <c r="E106" s="36" t="s">
        <v>100</v>
      </c>
      <c r="F106" s="38">
        <f t="shared" si="7"/>
        <v>953330.61</v>
      </c>
      <c r="G106" s="38">
        <f>750000+203330.61</f>
        <v>953330.61</v>
      </c>
      <c r="H106" s="38">
        <v>0</v>
      </c>
      <c r="I106" s="38">
        <v>0</v>
      </c>
      <c r="J106" s="74">
        <v>1500</v>
      </c>
      <c r="K106" s="36" t="s">
        <v>445</v>
      </c>
      <c r="L106" s="39" t="s">
        <v>75</v>
      </c>
      <c r="M106" s="221"/>
    </row>
    <row r="107" spans="1:13" s="25" customFormat="1" ht="16.5" x14ac:dyDescent="0.25">
      <c r="A107" s="283" t="s">
        <v>501</v>
      </c>
      <c r="B107" s="283"/>
      <c r="C107" s="283"/>
      <c r="D107" s="283"/>
      <c r="E107" s="283"/>
      <c r="F107" s="179">
        <f>SUM(F51:F106)</f>
        <v>20683103.329999998</v>
      </c>
      <c r="G107" s="179">
        <f>SUM(G51:G106)</f>
        <v>20683103.329999998</v>
      </c>
      <c r="H107" s="179">
        <f>SUM(H51:H106)</f>
        <v>0</v>
      </c>
      <c r="I107" s="179">
        <f>SUM(I51:I106)</f>
        <v>0</v>
      </c>
      <c r="J107" s="110"/>
      <c r="K107" s="72"/>
      <c r="L107" s="164"/>
      <c r="M107" s="64"/>
    </row>
    <row r="108" spans="1:13" s="25" customFormat="1" ht="16.5" x14ac:dyDescent="0.25">
      <c r="A108" s="122"/>
      <c r="B108" s="122"/>
      <c r="C108" s="122"/>
      <c r="D108" s="122"/>
      <c r="E108" s="122"/>
      <c r="F108" s="129"/>
      <c r="G108" s="129"/>
      <c r="H108" s="129"/>
      <c r="I108" s="129"/>
      <c r="J108" s="178"/>
      <c r="K108" s="164"/>
      <c r="L108" s="164"/>
      <c r="M108" s="64"/>
    </row>
    <row r="109" spans="1:13" s="25" customFormat="1" ht="16.5" x14ac:dyDescent="0.25">
      <c r="A109" s="122"/>
      <c r="B109" s="56" t="s">
        <v>500</v>
      </c>
      <c r="C109" s="122"/>
      <c r="D109" s="122"/>
      <c r="E109" s="122"/>
      <c r="F109" s="113"/>
      <c r="G109" s="113"/>
      <c r="H109" s="113"/>
      <c r="I109" s="113"/>
      <c r="J109" s="178"/>
      <c r="K109" s="164"/>
      <c r="L109" s="164"/>
      <c r="M109" s="64"/>
    </row>
    <row r="110" spans="1:13" s="25" customFormat="1" ht="16.5" x14ac:dyDescent="0.25">
      <c r="A110" s="122"/>
      <c r="B110" s="48" t="s">
        <v>471</v>
      </c>
      <c r="C110" s="122"/>
      <c r="D110" s="122"/>
      <c r="E110" s="122"/>
      <c r="F110" s="113"/>
      <c r="G110" s="113"/>
      <c r="H110" s="113"/>
      <c r="I110" s="113"/>
      <c r="J110" s="178"/>
      <c r="K110" s="164"/>
      <c r="L110" s="164"/>
      <c r="M110" s="64"/>
    </row>
    <row r="111" spans="1:13" s="25" customFormat="1" ht="54.75" customHeight="1" x14ac:dyDescent="0.25">
      <c r="A111" s="40">
        <v>35</v>
      </c>
      <c r="B111" s="36" t="s">
        <v>8</v>
      </c>
      <c r="C111" s="75" t="s">
        <v>11</v>
      </c>
      <c r="D111" s="36" t="s">
        <v>168</v>
      </c>
      <c r="E111" s="36" t="s">
        <v>10</v>
      </c>
      <c r="F111" s="38">
        <f>SUM(G111:I111)</f>
        <v>13195002.32</v>
      </c>
      <c r="G111" s="38">
        <v>13195002.32</v>
      </c>
      <c r="H111" s="38">
        <v>0</v>
      </c>
      <c r="I111" s="38">
        <v>0</v>
      </c>
      <c r="J111" s="74">
        <v>20000</v>
      </c>
      <c r="K111" s="36" t="s">
        <v>450</v>
      </c>
      <c r="L111" s="147"/>
      <c r="M111" s="275"/>
    </row>
    <row r="112" spans="1:13" s="25" customFormat="1" ht="26.25" customHeight="1" x14ac:dyDescent="0.25">
      <c r="A112" s="122"/>
      <c r="B112" s="122"/>
      <c r="C112" s="122"/>
      <c r="D112" s="122"/>
      <c r="E112" s="122"/>
      <c r="F112" s="73">
        <f>SUM(F111:F111)</f>
        <v>13195002.32</v>
      </c>
      <c r="G112" s="73">
        <f>SUM(G111:G111)</f>
        <v>13195002.32</v>
      </c>
      <c r="H112" s="73">
        <f>SUM(H111:H111)</f>
        <v>0</v>
      </c>
      <c r="I112" s="73">
        <f>SUM(I111:I111)</f>
        <v>0</v>
      </c>
      <c r="J112" s="178"/>
      <c r="K112" s="164"/>
      <c r="L112" s="164"/>
      <c r="M112" s="64"/>
    </row>
    <row r="113" spans="1:13" s="24" customFormat="1" ht="24" customHeight="1" x14ac:dyDescent="0.25">
      <c r="A113" s="286" t="s">
        <v>499</v>
      </c>
      <c r="B113" s="287"/>
      <c r="C113" s="287"/>
      <c r="D113" s="287"/>
      <c r="E113" s="287"/>
      <c r="F113" s="71">
        <f>SUM(F107+F112)</f>
        <v>33878105.649999999</v>
      </c>
      <c r="G113" s="71">
        <f>SUM(G107+G112)</f>
        <v>33878105.649999999</v>
      </c>
      <c r="H113" s="71">
        <f>SUM(H107+H112)</f>
        <v>0</v>
      </c>
      <c r="I113" s="71">
        <f>SUM(I107+I112)</f>
        <v>0</v>
      </c>
      <c r="J113" s="178"/>
      <c r="K113" s="164"/>
      <c r="L113" s="164"/>
      <c r="M113" s="64"/>
    </row>
    <row r="114" spans="1:13" s="64" customFormat="1" ht="16.5" x14ac:dyDescent="0.25">
      <c r="A114" s="69"/>
      <c r="B114" s="69"/>
      <c r="C114" s="69"/>
      <c r="D114" s="69"/>
      <c r="E114" s="68"/>
      <c r="F114" s="168"/>
      <c r="G114" s="168"/>
      <c r="H114" s="168"/>
      <c r="I114" s="168"/>
      <c r="J114" s="134"/>
      <c r="K114" s="26"/>
      <c r="L114" s="26"/>
    </row>
    <row r="115" spans="1:13" s="64" customFormat="1" ht="18" x14ac:dyDescent="0.25">
      <c r="A115" s="176"/>
      <c r="B115" s="176"/>
      <c r="C115" s="63" t="s">
        <v>498</v>
      </c>
      <c r="D115" s="60"/>
      <c r="E115" s="62"/>
      <c r="F115" s="175"/>
      <c r="G115" s="175"/>
      <c r="H115" s="175"/>
      <c r="I115" s="175"/>
      <c r="J115" s="174"/>
      <c r="K115" s="118"/>
      <c r="L115" s="118"/>
    </row>
    <row r="116" spans="1:13" s="64" customFormat="1" ht="16.5" x14ac:dyDescent="0.25">
      <c r="A116" s="176"/>
      <c r="B116" s="176"/>
      <c r="C116" s="61"/>
      <c r="D116" s="177"/>
      <c r="E116" s="176"/>
      <c r="F116" s="175"/>
      <c r="G116" s="175"/>
      <c r="H116" s="175"/>
      <c r="I116" s="175"/>
      <c r="J116" s="174"/>
      <c r="K116" s="118"/>
      <c r="L116" s="118"/>
    </row>
    <row r="117" spans="1:13" s="64" customFormat="1" ht="16.5" x14ac:dyDescent="0.25">
      <c r="A117" s="176"/>
      <c r="B117" s="56" t="s">
        <v>497</v>
      </c>
      <c r="D117" s="177"/>
      <c r="E117" s="176"/>
      <c r="F117" s="175"/>
      <c r="G117" s="175"/>
      <c r="H117" s="175"/>
      <c r="I117" s="175"/>
      <c r="J117" s="174"/>
      <c r="K117" s="118"/>
      <c r="L117" s="118"/>
    </row>
    <row r="118" spans="1:13" s="64" customFormat="1" ht="16.5" x14ac:dyDescent="0.25">
      <c r="A118" s="102"/>
      <c r="B118" s="48" t="s">
        <v>469</v>
      </c>
      <c r="D118" s="103"/>
      <c r="E118" s="102"/>
      <c r="F118" s="101"/>
      <c r="G118" s="101"/>
      <c r="H118" s="101"/>
      <c r="I118" s="101"/>
      <c r="J118" s="173"/>
      <c r="K118" s="172"/>
      <c r="L118" s="219"/>
    </row>
    <row r="119" spans="1:13" s="64" customFormat="1" ht="60.75" customHeight="1" x14ac:dyDescent="0.25">
      <c r="A119" s="40">
        <v>36</v>
      </c>
      <c r="B119" s="36" t="s">
        <v>8</v>
      </c>
      <c r="C119" s="75" t="s">
        <v>496</v>
      </c>
      <c r="D119" s="36" t="s">
        <v>155</v>
      </c>
      <c r="E119" s="36" t="s">
        <v>50</v>
      </c>
      <c r="F119" s="38">
        <f>SUM(G119:I119)</f>
        <v>686596.82</v>
      </c>
      <c r="G119" s="38">
        <v>686596.82</v>
      </c>
      <c r="H119" s="38">
        <v>0</v>
      </c>
      <c r="I119" s="38">
        <v>0</v>
      </c>
      <c r="J119" s="74">
        <v>10000</v>
      </c>
      <c r="K119" s="36" t="s">
        <v>445</v>
      </c>
      <c r="L119" s="245" t="s">
        <v>75</v>
      </c>
      <c r="M119" s="222">
        <v>582</v>
      </c>
    </row>
    <row r="120" spans="1:13" s="64" customFormat="1" ht="54" customHeight="1" x14ac:dyDescent="0.25">
      <c r="A120" s="40">
        <v>37</v>
      </c>
      <c r="B120" s="36" t="s">
        <v>8</v>
      </c>
      <c r="C120" s="75" t="s">
        <v>496</v>
      </c>
      <c r="D120" s="36" t="s">
        <v>154</v>
      </c>
      <c r="E120" s="36" t="s">
        <v>49</v>
      </c>
      <c r="F120" s="38">
        <f t="shared" ref="F120:F134" si="8">SUM(G120:I120)</f>
        <v>1539097.35</v>
      </c>
      <c r="G120" s="38">
        <v>1539097.35</v>
      </c>
      <c r="H120" s="38">
        <v>0</v>
      </c>
      <c r="I120" s="38">
        <v>0</v>
      </c>
      <c r="J120" s="74">
        <v>1000</v>
      </c>
      <c r="K120" s="36" t="s">
        <v>445</v>
      </c>
      <c r="L120" s="245" t="s">
        <v>9</v>
      </c>
      <c r="M120" s="222">
        <v>1</v>
      </c>
    </row>
    <row r="121" spans="1:13" s="64" customFormat="1" ht="50.25" customHeight="1" x14ac:dyDescent="0.25">
      <c r="A121" s="40">
        <v>38</v>
      </c>
      <c r="B121" s="36" t="s">
        <v>8</v>
      </c>
      <c r="C121" s="75" t="s">
        <v>496</v>
      </c>
      <c r="D121" s="36" t="s">
        <v>287</v>
      </c>
      <c r="E121" s="36" t="s">
        <v>288</v>
      </c>
      <c r="F121" s="38">
        <f t="shared" si="8"/>
        <v>750000</v>
      </c>
      <c r="G121" s="38">
        <v>750000</v>
      </c>
      <c r="H121" s="38">
        <v>0</v>
      </c>
      <c r="I121" s="38">
        <v>0</v>
      </c>
      <c r="J121" s="74">
        <v>550</v>
      </c>
      <c r="K121" s="36" t="s">
        <v>445</v>
      </c>
      <c r="L121" s="39" t="s">
        <v>75</v>
      </c>
      <c r="M121" s="221">
        <v>300</v>
      </c>
    </row>
    <row r="122" spans="1:13" s="64" customFormat="1" ht="50.25" customHeight="1" x14ac:dyDescent="0.25">
      <c r="A122" s="40">
        <v>39</v>
      </c>
      <c r="B122" s="36" t="s">
        <v>8</v>
      </c>
      <c r="C122" s="75" t="s">
        <v>496</v>
      </c>
      <c r="D122" s="36" t="s">
        <v>153</v>
      </c>
      <c r="E122" s="36" t="s">
        <v>110</v>
      </c>
      <c r="F122" s="38">
        <f t="shared" si="8"/>
        <v>750000</v>
      </c>
      <c r="G122" s="38">
        <v>750000</v>
      </c>
      <c r="H122" s="38">
        <v>0</v>
      </c>
      <c r="I122" s="38">
        <v>0</v>
      </c>
      <c r="J122" s="74">
        <v>300</v>
      </c>
      <c r="K122" s="36" t="s">
        <v>445</v>
      </c>
      <c r="L122" s="39" t="s">
        <v>75</v>
      </c>
      <c r="M122" s="221">
        <v>300</v>
      </c>
    </row>
    <row r="123" spans="1:13" s="64" customFormat="1" ht="50.25" customHeight="1" x14ac:dyDescent="0.25">
      <c r="A123" s="40">
        <v>40</v>
      </c>
      <c r="B123" s="36" t="s">
        <v>8</v>
      </c>
      <c r="C123" s="75" t="s">
        <v>496</v>
      </c>
      <c r="D123" s="36" t="s">
        <v>111</v>
      </c>
      <c r="E123" s="36" t="s">
        <v>103</v>
      </c>
      <c r="F123" s="38">
        <f t="shared" si="8"/>
        <v>750000</v>
      </c>
      <c r="G123" s="38">
        <v>750000</v>
      </c>
      <c r="H123" s="38">
        <v>0</v>
      </c>
      <c r="I123" s="38">
        <v>0</v>
      </c>
      <c r="J123" s="74">
        <v>500</v>
      </c>
      <c r="K123" s="36" t="s">
        <v>445</v>
      </c>
      <c r="L123" s="39" t="s">
        <v>75</v>
      </c>
      <c r="M123" s="221">
        <v>300</v>
      </c>
    </row>
    <row r="124" spans="1:13" s="64" customFormat="1" ht="16.5" x14ac:dyDescent="0.25">
      <c r="A124" s="266"/>
      <c r="B124" s="266"/>
      <c r="C124" s="266"/>
      <c r="D124" s="266"/>
      <c r="E124" s="266"/>
      <c r="F124" s="266"/>
      <c r="G124" s="266"/>
      <c r="H124" s="266"/>
      <c r="I124" s="266"/>
      <c r="J124" s="266"/>
      <c r="K124" s="266"/>
      <c r="L124" s="266"/>
      <c r="M124" s="266"/>
    </row>
    <row r="125" spans="1:13" s="64" customFormat="1" ht="63" customHeight="1" x14ac:dyDescent="0.25"/>
    <row r="126" spans="1:13" s="64" customFormat="1" ht="16.5" x14ac:dyDescent="0.25">
      <c r="A126" s="163"/>
      <c r="B126" s="145"/>
      <c r="C126" s="260"/>
      <c r="D126" s="145"/>
      <c r="E126" s="145"/>
      <c r="F126" s="159"/>
      <c r="G126" s="159"/>
      <c r="H126" s="159"/>
      <c r="I126" s="159"/>
      <c r="J126" s="146"/>
      <c r="K126" s="145"/>
      <c r="L126" s="249"/>
      <c r="M126" s="76"/>
    </row>
    <row r="127" spans="1:13" s="64" customFormat="1" ht="16.5" x14ac:dyDescent="0.25">
      <c r="A127" s="163"/>
      <c r="B127" s="145"/>
      <c r="C127" s="260"/>
      <c r="D127" s="145"/>
      <c r="E127" s="145"/>
      <c r="F127" s="159"/>
      <c r="G127" s="159"/>
      <c r="H127" s="159"/>
      <c r="I127" s="159"/>
      <c r="J127" s="146"/>
      <c r="K127" s="145"/>
      <c r="L127" s="249"/>
      <c r="M127" s="76"/>
    </row>
    <row r="128" spans="1:13" s="64" customFormat="1" ht="16.5" x14ac:dyDescent="0.25">
      <c r="A128" s="163"/>
      <c r="B128" s="145"/>
      <c r="C128" s="260"/>
      <c r="D128" s="145"/>
      <c r="E128" s="145"/>
      <c r="F128" s="159"/>
      <c r="G128" s="159"/>
      <c r="H128" s="159"/>
      <c r="I128" s="159"/>
      <c r="J128" s="146"/>
      <c r="K128" s="145"/>
      <c r="L128" s="249"/>
      <c r="M128" s="76"/>
    </row>
    <row r="129" spans="1:13" s="64" customFormat="1" ht="16.5" x14ac:dyDescent="0.25">
      <c r="A129" s="163"/>
      <c r="B129" s="145"/>
      <c r="C129" s="260"/>
      <c r="D129" s="145"/>
      <c r="E129" s="145"/>
      <c r="F129" s="159"/>
      <c r="G129" s="159"/>
      <c r="H129" s="159"/>
      <c r="I129" s="159"/>
      <c r="J129" s="146"/>
      <c r="K129" s="145"/>
      <c r="L129" s="249"/>
      <c r="M129" s="76"/>
    </row>
    <row r="130" spans="1:13" s="64" customFormat="1" ht="16.5" x14ac:dyDescent="0.25">
      <c r="A130" s="163"/>
      <c r="B130" s="145"/>
      <c r="C130" s="260"/>
      <c r="D130" s="145"/>
      <c r="E130" s="145"/>
      <c r="F130" s="159"/>
      <c r="G130" s="159"/>
      <c r="H130" s="159"/>
      <c r="I130" s="159"/>
      <c r="J130" s="146"/>
      <c r="K130" s="145"/>
      <c r="L130" s="249"/>
      <c r="M130" s="76"/>
    </row>
    <row r="131" spans="1:13" s="64" customFormat="1" ht="51.75" customHeight="1" x14ac:dyDescent="0.25">
      <c r="A131" s="40">
        <v>41</v>
      </c>
      <c r="B131" s="36" t="s">
        <v>8</v>
      </c>
      <c r="C131" s="75" t="s">
        <v>496</v>
      </c>
      <c r="D131" s="36" t="s">
        <v>117</v>
      </c>
      <c r="E131" s="36" t="s">
        <v>306</v>
      </c>
      <c r="F131" s="38">
        <f>SUM(G131:I131)</f>
        <v>750000</v>
      </c>
      <c r="G131" s="38">
        <v>750000</v>
      </c>
      <c r="H131" s="38">
        <v>0</v>
      </c>
      <c r="I131" s="38">
        <v>0</v>
      </c>
      <c r="J131" s="74">
        <v>500</v>
      </c>
      <c r="K131" s="36" t="s">
        <v>445</v>
      </c>
      <c r="L131" s="39" t="s">
        <v>75</v>
      </c>
      <c r="M131" s="221">
        <v>300</v>
      </c>
    </row>
    <row r="132" spans="1:13" s="64" customFormat="1" ht="58.5" customHeight="1" x14ac:dyDescent="0.25">
      <c r="A132" s="40">
        <v>42</v>
      </c>
      <c r="B132" s="36" t="s">
        <v>8</v>
      </c>
      <c r="C132" s="75" t="s">
        <v>496</v>
      </c>
      <c r="D132" s="36" t="s">
        <v>325</v>
      </c>
      <c r="E132" s="36" t="s">
        <v>307</v>
      </c>
      <c r="F132" s="38">
        <f>SUM(G132:I132)</f>
        <v>750000</v>
      </c>
      <c r="G132" s="38">
        <v>750000</v>
      </c>
      <c r="H132" s="38">
        <v>0</v>
      </c>
      <c r="I132" s="38">
        <v>0</v>
      </c>
      <c r="J132" s="74">
        <v>400</v>
      </c>
      <c r="K132" s="36" t="s">
        <v>445</v>
      </c>
      <c r="L132" s="39" t="s">
        <v>75</v>
      </c>
      <c r="M132" s="221">
        <v>300</v>
      </c>
    </row>
    <row r="133" spans="1:13" s="64" customFormat="1" ht="55.5" customHeight="1" x14ac:dyDescent="0.25">
      <c r="A133" s="40">
        <v>43</v>
      </c>
      <c r="B133" s="36" t="s">
        <v>8</v>
      </c>
      <c r="C133" s="75" t="s">
        <v>496</v>
      </c>
      <c r="D133" s="36" t="s">
        <v>323</v>
      </c>
      <c r="E133" s="36" t="s">
        <v>324</v>
      </c>
      <c r="F133" s="38">
        <f t="shared" si="8"/>
        <v>750000</v>
      </c>
      <c r="G133" s="38">
        <v>750000</v>
      </c>
      <c r="H133" s="38">
        <v>0</v>
      </c>
      <c r="I133" s="38">
        <v>0</v>
      </c>
      <c r="J133" s="274"/>
      <c r="K133" s="36" t="s">
        <v>445</v>
      </c>
      <c r="L133" s="39" t="s">
        <v>75</v>
      </c>
      <c r="M133" s="221">
        <v>300</v>
      </c>
    </row>
    <row r="134" spans="1:13" s="64" customFormat="1" ht="52.5" customHeight="1" x14ac:dyDescent="0.25">
      <c r="A134" s="40">
        <v>44</v>
      </c>
      <c r="B134" s="36" t="s">
        <v>8</v>
      </c>
      <c r="C134" s="75" t="s">
        <v>496</v>
      </c>
      <c r="D134" s="36" t="s">
        <v>328</v>
      </c>
      <c r="E134" s="36" t="s">
        <v>327</v>
      </c>
      <c r="F134" s="38">
        <f t="shared" si="8"/>
        <v>750000</v>
      </c>
      <c r="G134" s="38">
        <v>750000</v>
      </c>
      <c r="H134" s="38">
        <v>0</v>
      </c>
      <c r="I134" s="38">
        <v>0</v>
      </c>
      <c r="J134" s="274"/>
      <c r="K134" s="36" t="s">
        <v>445</v>
      </c>
      <c r="L134" s="39" t="s">
        <v>75</v>
      </c>
      <c r="M134" s="221">
        <v>300</v>
      </c>
    </row>
    <row r="135" spans="1:13" s="64" customFormat="1" ht="16.5" x14ac:dyDescent="0.25">
      <c r="A135" s="102"/>
      <c r="B135" s="48" t="s">
        <v>548</v>
      </c>
      <c r="D135" s="103"/>
      <c r="E135" s="102"/>
      <c r="F135" s="101"/>
      <c r="G135" s="101"/>
      <c r="H135" s="101"/>
      <c r="I135" s="101"/>
      <c r="J135" s="173"/>
      <c r="K135" s="172"/>
      <c r="L135" s="219"/>
    </row>
    <row r="136" spans="1:13" s="64" customFormat="1" ht="53.25" customHeight="1" x14ac:dyDescent="0.25">
      <c r="A136" s="40">
        <v>45</v>
      </c>
      <c r="B136" s="36" t="s">
        <v>8</v>
      </c>
      <c r="C136" s="75" t="s">
        <v>496</v>
      </c>
      <c r="D136" s="36" t="s">
        <v>290</v>
      </c>
      <c r="E136" s="36" t="s">
        <v>291</v>
      </c>
      <c r="F136" s="98">
        <f>SUM(G136:I136)</f>
        <v>650000</v>
      </c>
      <c r="G136" s="38">
        <v>650000</v>
      </c>
      <c r="H136" s="38">
        <v>0</v>
      </c>
      <c r="I136" s="38">
        <v>0</v>
      </c>
      <c r="J136" s="74">
        <v>250</v>
      </c>
      <c r="K136" s="36" t="s">
        <v>445</v>
      </c>
      <c r="L136" s="39" t="s">
        <v>75</v>
      </c>
      <c r="M136" s="221">
        <v>200</v>
      </c>
    </row>
    <row r="137" spans="1:13" s="64" customFormat="1" ht="57" customHeight="1" x14ac:dyDescent="0.25">
      <c r="A137" s="40">
        <v>46</v>
      </c>
      <c r="B137" s="36" t="s">
        <v>8</v>
      </c>
      <c r="C137" s="75" t="s">
        <v>496</v>
      </c>
      <c r="D137" s="36" t="s">
        <v>113</v>
      </c>
      <c r="E137" s="36" t="s">
        <v>114</v>
      </c>
      <c r="F137" s="98">
        <f t="shared" ref="F137:F236" si="9">SUM(G137:I137)</f>
        <v>650000</v>
      </c>
      <c r="G137" s="38">
        <v>650000</v>
      </c>
      <c r="H137" s="38">
        <v>0</v>
      </c>
      <c r="I137" s="38">
        <v>0</v>
      </c>
      <c r="J137" s="74">
        <v>750</v>
      </c>
      <c r="K137" s="36" t="s">
        <v>445</v>
      </c>
      <c r="L137" s="39" t="s">
        <v>75</v>
      </c>
      <c r="M137" s="221">
        <v>200</v>
      </c>
    </row>
    <row r="138" spans="1:13" s="64" customFormat="1" ht="49.5" customHeight="1" x14ac:dyDescent="0.25">
      <c r="A138" s="40">
        <v>47</v>
      </c>
      <c r="B138" s="36" t="s">
        <v>8</v>
      </c>
      <c r="C138" s="75" t="s">
        <v>496</v>
      </c>
      <c r="D138" s="36" t="s">
        <v>170</v>
      </c>
      <c r="E138" s="36" t="s">
        <v>171</v>
      </c>
      <c r="F138" s="98">
        <f t="shared" si="9"/>
        <v>650000</v>
      </c>
      <c r="G138" s="38">
        <v>650000</v>
      </c>
      <c r="H138" s="38">
        <v>0</v>
      </c>
      <c r="I138" s="38">
        <v>0</v>
      </c>
      <c r="J138" s="274"/>
      <c r="K138" s="36" t="s">
        <v>445</v>
      </c>
      <c r="L138" s="39" t="s">
        <v>75</v>
      </c>
      <c r="M138" s="221">
        <v>200</v>
      </c>
    </row>
    <row r="139" spans="1:13" s="64" customFormat="1" ht="51.75" customHeight="1" x14ac:dyDescent="0.25">
      <c r="A139" s="40">
        <v>48</v>
      </c>
      <c r="B139" s="36" t="s">
        <v>8</v>
      </c>
      <c r="C139" s="75" t="s">
        <v>496</v>
      </c>
      <c r="D139" s="36" t="s">
        <v>316</v>
      </c>
      <c r="E139" s="36" t="s">
        <v>317</v>
      </c>
      <c r="F139" s="98">
        <f t="shared" si="9"/>
        <v>650001</v>
      </c>
      <c r="G139" s="38">
        <v>650001</v>
      </c>
      <c r="H139" s="38">
        <v>0</v>
      </c>
      <c r="I139" s="38">
        <v>0</v>
      </c>
      <c r="J139" s="274">
        <v>100</v>
      </c>
      <c r="K139" s="36" t="s">
        <v>445</v>
      </c>
      <c r="L139" s="39" t="s">
        <v>75</v>
      </c>
      <c r="M139" s="221">
        <v>200</v>
      </c>
    </row>
    <row r="140" spans="1:13" s="64" customFormat="1" ht="54" customHeight="1" x14ac:dyDescent="0.25">
      <c r="A140" s="40">
        <v>49</v>
      </c>
      <c r="B140" s="36" t="s">
        <v>8</v>
      </c>
      <c r="C140" s="75" t="s">
        <v>496</v>
      </c>
      <c r="D140" s="36" t="s">
        <v>326</v>
      </c>
      <c r="E140" s="36" t="s">
        <v>172</v>
      </c>
      <c r="F140" s="98">
        <f t="shared" si="9"/>
        <v>650002</v>
      </c>
      <c r="G140" s="38">
        <v>650002</v>
      </c>
      <c r="H140" s="38">
        <v>0</v>
      </c>
      <c r="I140" s="38">
        <v>0</v>
      </c>
      <c r="J140" s="274">
        <v>200</v>
      </c>
      <c r="K140" s="36" t="s">
        <v>445</v>
      </c>
      <c r="L140" s="39" t="s">
        <v>75</v>
      </c>
      <c r="M140" s="221">
        <v>200</v>
      </c>
    </row>
    <row r="141" spans="1:13" s="64" customFormat="1" ht="53.25" customHeight="1" x14ac:dyDescent="0.25">
      <c r="A141" s="40">
        <v>50</v>
      </c>
      <c r="B141" s="36" t="s">
        <v>8</v>
      </c>
      <c r="C141" s="75" t="s">
        <v>496</v>
      </c>
      <c r="D141" s="36" t="s">
        <v>302</v>
      </c>
      <c r="E141" s="36" t="s">
        <v>303</v>
      </c>
      <c r="F141" s="98">
        <f t="shared" si="9"/>
        <v>650003</v>
      </c>
      <c r="G141" s="38">
        <v>650003</v>
      </c>
      <c r="H141" s="38">
        <v>0</v>
      </c>
      <c r="I141" s="38">
        <v>0</v>
      </c>
      <c r="J141" s="274">
        <v>200</v>
      </c>
      <c r="K141" s="36" t="s">
        <v>445</v>
      </c>
      <c r="L141" s="39" t="s">
        <v>75</v>
      </c>
      <c r="M141" s="221">
        <v>200</v>
      </c>
    </row>
    <row r="142" spans="1:13" s="64" customFormat="1" ht="50.25" customHeight="1" x14ac:dyDescent="0.25">
      <c r="A142" s="40">
        <v>51</v>
      </c>
      <c r="B142" s="36" t="s">
        <v>8</v>
      </c>
      <c r="C142" s="75" t="s">
        <v>496</v>
      </c>
      <c r="D142" s="36" t="s">
        <v>174</v>
      </c>
      <c r="E142" s="36" t="s">
        <v>173</v>
      </c>
      <c r="F142" s="98">
        <f t="shared" si="9"/>
        <v>650004</v>
      </c>
      <c r="G142" s="38">
        <v>650004</v>
      </c>
      <c r="H142" s="38">
        <v>0</v>
      </c>
      <c r="I142" s="38">
        <v>0</v>
      </c>
      <c r="J142" s="274"/>
      <c r="K142" s="36" t="s">
        <v>445</v>
      </c>
      <c r="L142" s="39" t="s">
        <v>75</v>
      </c>
      <c r="M142" s="221">
        <v>200</v>
      </c>
    </row>
    <row r="143" spans="1:13" s="64" customFormat="1" ht="16.5" x14ac:dyDescent="0.25">
      <c r="A143" s="266"/>
      <c r="B143" s="266"/>
      <c r="C143" s="266"/>
      <c r="D143" s="266"/>
      <c r="E143" s="266"/>
      <c r="F143" s="266"/>
      <c r="G143" s="266"/>
      <c r="H143" s="266"/>
      <c r="I143" s="266"/>
      <c r="J143" s="266"/>
      <c r="K143" s="266"/>
      <c r="L143" s="266"/>
      <c r="M143" s="266"/>
    </row>
    <row r="144" spans="1:13" s="64" customFormat="1" ht="16.5" x14ac:dyDescent="0.25"/>
    <row r="145" spans="1:13" s="64" customFormat="1" ht="16.5" x14ac:dyDescent="0.25">
      <c r="A145" s="163"/>
      <c r="B145" s="145"/>
      <c r="C145" s="260"/>
      <c r="D145" s="145"/>
      <c r="E145" s="145"/>
      <c r="F145" s="268"/>
      <c r="G145" s="159"/>
      <c r="H145" s="159"/>
      <c r="I145" s="159"/>
      <c r="J145" s="146"/>
      <c r="K145" s="145"/>
      <c r="L145" s="145"/>
    </row>
    <row r="146" spans="1:13" s="64" customFormat="1" ht="16.5" x14ac:dyDescent="0.25">
      <c r="A146" s="163"/>
      <c r="B146" s="145"/>
      <c r="C146" s="260"/>
      <c r="D146" s="145"/>
      <c r="E146" s="145"/>
      <c r="F146" s="268"/>
      <c r="G146" s="159"/>
      <c r="H146" s="159"/>
      <c r="I146" s="159"/>
      <c r="J146" s="146"/>
      <c r="K146" s="145"/>
      <c r="L146" s="145"/>
    </row>
    <row r="147" spans="1:13" s="64" customFormat="1" ht="16.5" x14ac:dyDescent="0.25">
      <c r="A147" s="163"/>
      <c r="B147" s="145"/>
      <c r="C147" s="260"/>
      <c r="D147" s="145"/>
      <c r="E147" s="145"/>
      <c r="F147" s="268"/>
      <c r="G147" s="159"/>
      <c r="H147" s="159"/>
      <c r="I147" s="159"/>
      <c r="J147" s="146"/>
      <c r="K147" s="145"/>
      <c r="L147" s="145"/>
    </row>
    <row r="148" spans="1:13" s="64" customFormat="1" ht="16.5" x14ac:dyDescent="0.25">
      <c r="A148" s="163"/>
      <c r="B148" s="145"/>
      <c r="C148" s="260"/>
      <c r="D148" s="145"/>
      <c r="E148" s="145"/>
      <c r="F148" s="268"/>
      <c r="G148" s="159"/>
      <c r="H148" s="159"/>
      <c r="I148" s="159"/>
      <c r="J148" s="146"/>
      <c r="K148" s="145"/>
      <c r="L148" s="145"/>
    </row>
    <row r="149" spans="1:13" s="64" customFormat="1" ht="16.5" x14ac:dyDescent="0.25">
      <c r="A149" s="163"/>
      <c r="B149" s="145"/>
      <c r="C149" s="260"/>
      <c r="D149" s="145"/>
      <c r="E149" s="145"/>
      <c r="F149" s="268"/>
      <c r="G149" s="159"/>
      <c r="H149" s="159"/>
      <c r="I149" s="159"/>
      <c r="J149" s="146"/>
      <c r="K149" s="145"/>
      <c r="L149" s="145"/>
    </row>
    <row r="150" spans="1:13" s="64" customFormat="1" ht="16.5" x14ac:dyDescent="0.25">
      <c r="A150" s="163"/>
      <c r="B150" s="145"/>
      <c r="C150" s="260"/>
      <c r="D150" s="145"/>
      <c r="E150" s="145"/>
      <c r="F150" s="268"/>
      <c r="G150" s="159"/>
      <c r="H150" s="159"/>
      <c r="I150" s="159"/>
      <c r="J150" s="146"/>
      <c r="K150" s="145"/>
      <c r="L150" s="145"/>
    </row>
    <row r="151" spans="1:13" s="64" customFormat="1" ht="16.5" x14ac:dyDescent="0.25">
      <c r="A151" s="163"/>
      <c r="B151" s="145"/>
      <c r="C151" s="260"/>
      <c r="D151" s="145"/>
      <c r="E151" s="145"/>
      <c r="F151" s="268"/>
      <c r="G151" s="159"/>
      <c r="H151" s="159"/>
      <c r="I151" s="159"/>
      <c r="J151" s="146"/>
      <c r="K151" s="145"/>
      <c r="L151" s="145"/>
    </row>
    <row r="152" spans="1:13" s="64" customFormat="1" ht="16.5" x14ac:dyDescent="0.25">
      <c r="A152" s="163"/>
      <c r="B152" s="145"/>
      <c r="C152" s="260"/>
      <c r="D152" s="145"/>
      <c r="E152" s="145"/>
      <c r="F152" s="268"/>
      <c r="G152" s="159"/>
      <c r="H152" s="159"/>
      <c r="I152" s="159"/>
      <c r="J152" s="146"/>
      <c r="K152" s="145"/>
      <c r="L152" s="145"/>
    </row>
    <row r="153" spans="1:13" s="64" customFormat="1" ht="16.5" x14ac:dyDescent="0.25">
      <c r="A153" s="163"/>
      <c r="B153" s="145"/>
      <c r="C153" s="260"/>
      <c r="D153" s="145"/>
      <c r="E153" s="145"/>
      <c r="F153" s="268"/>
      <c r="G153" s="159"/>
      <c r="H153" s="159"/>
      <c r="I153" s="159"/>
      <c r="J153" s="146"/>
      <c r="K153" s="145"/>
      <c r="L153" s="145"/>
    </row>
    <row r="154" spans="1:13" s="64" customFormat="1" ht="57" x14ac:dyDescent="0.25">
      <c r="A154" s="40">
        <v>52</v>
      </c>
      <c r="B154" s="36" t="s">
        <v>8</v>
      </c>
      <c r="C154" s="75" t="s">
        <v>496</v>
      </c>
      <c r="D154" s="36" t="s">
        <v>592</v>
      </c>
      <c r="E154" s="36" t="s">
        <v>175</v>
      </c>
      <c r="F154" s="98">
        <f>SUM(G154:I154)</f>
        <v>650005</v>
      </c>
      <c r="G154" s="38">
        <v>650005</v>
      </c>
      <c r="H154" s="38">
        <v>0</v>
      </c>
      <c r="I154" s="38">
        <v>0</v>
      </c>
      <c r="J154" s="274"/>
      <c r="K154" s="36" t="s">
        <v>445</v>
      </c>
      <c r="L154" s="39" t="s">
        <v>75</v>
      </c>
      <c r="M154" s="221">
        <v>200</v>
      </c>
    </row>
    <row r="155" spans="1:13" s="64" customFormat="1" ht="48" x14ac:dyDescent="0.25">
      <c r="A155" s="40">
        <v>53</v>
      </c>
      <c r="B155" s="36" t="s">
        <v>8</v>
      </c>
      <c r="C155" s="75" t="s">
        <v>496</v>
      </c>
      <c r="D155" s="36" t="s">
        <v>176</v>
      </c>
      <c r="E155" s="36" t="s">
        <v>177</v>
      </c>
      <c r="F155" s="98">
        <f>SUM(G155:I155)</f>
        <v>650006</v>
      </c>
      <c r="G155" s="38">
        <v>650006</v>
      </c>
      <c r="H155" s="38">
        <v>0</v>
      </c>
      <c r="I155" s="38">
        <v>0</v>
      </c>
      <c r="J155" s="274"/>
      <c r="K155" s="36" t="s">
        <v>445</v>
      </c>
      <c r="L155" s="39" t="s">
        <v>75</v>
      </c>
      <c r="M155" s="221">
        <v>200</v>
      </c>
    </row>
    <row r="156" spans="1:13" s="64" customFormat="1" ht="51.75" customHeight="1" x14ac:dyDescent="0.25">
      <c r="A156" s="261">
        <v>54</v>
      </c>
      <c r="B156" s="230" t="s">
        <v>8</v>
      </c>
      <c r="C156" s="262" t="s">
        <v>496</v>
      </c>
      <c r="D156" s="230" t="s">
        <v>178</v>
      </c>
      <c r="E156" s="230" t="s">
        <v>179</v>
      </c>
      <c r="F156" s="267">
        <f t="shared" si="9"/>
        <v>650007</v>
      </c>
      <c r="G156" s="231">
        <v>650007</v>
      </c>
      <c r="H156" s="231">
        <v>0</v>
      </c>
      <c r="I156" s="231">
        <v>0</v>
      </c>
      <c r="J156" s="276"/>
      <c r="K156" s="230" t="s">
        <v>445</v>
      </c>
      <c r="L156" s="39" t="s">
        <v>75</v>
      </c>
      <c r="M156" s="221">
        <v>200</v>
      </c>
    </row>
    <row r="157" spans="1:13" s="64" customFormat="1" ht="57" customHeight="1" x14ac:dyDescent="0.25">
      <c r="A157" s="40">
        <v>55</v>
      </c>
      <c r="B157" s="36" t="s">
        <v>8</v>
      </c>
      <c r="C157" s="75" t="s">
        <v>496</v>
      </c>
      <c r="D157" s="36" t="s">
        <v>180</v>
      </c>
      <c r="E157" s="36" t="s">
        <v>120</v>
      </c>
      <c r="F157" s="98">
        <f t="shared" si="9"/>
        <v>650008</v>
      </c>
      <c r="G157" s="38">
        <v>650008</v>
      </c>
      <c r="H157" s="38">
        <v>0</v>
      </c>
      <c r="I157" s="38">
        <v>0</v>
      </c>
      <c r="J157" s="274"/>
      <c r="K157" s="36" t="s">
        <v>445</v>
      </c>
      <c r="L157" s="39" t="s">
        <v>75</v>
      </c>
      <c r="M157" s="221">
        <v>200</v>
      </c>
    </row>
    <row r="158" spans="1:13" s="64" customFormat="1" ht="60" customHeight="1" x14ac:dyDescent="0.25">
      <c r="A158" s="40">
        <v>56</v>
      </c>
      <c r="B158" s="36" t="s">
        <v>8</v>
      </c>
      <c r="C158" s="75" t="s">
        <v>496</v>
      </c>
      <c r="D158" s="36" t="s">
        <v>181</v>
      </c>
      <c r="E158" s="36" t="s">
        <v>182</v>
      </c>
      <c r="F158" s="98">
        <f t="shared" si="9"/>
        <v>650009</v>
      </c>
      <c r="G158" s="38">
        <v>650009</v>
      </c>
      <c r="H158" s="38">
        <v>0</v>
      </c>
      <c r="I158" s="38">
        <v>0</v>
      </c>
      <c r="J158" s="274"/>
      <c r="K158" s="36" t="s">
        <v>445</v>
      </c>
      <c r="L158" s="39" t="s">
        <v>75</v>
      </c>
      <c r="M158" s="221">
        <v>200</v>
      </c>
    </row>
    <row r="159" spans="1:13" s="64" customFormat="1" ht="48" x14ac:dyDescent="0.25">
      <c r="A159" s="40">
        <v>57</v>
      </c>
      <c r="B159" s="36" t="s">
        <v>8</v>
      </c>
      <c r="C159" s="75" t="s">
        <v>496</v>
      </c>
      <c r="D159" s="36" t="s">
        <v>183</v>
      </c>
      <c r="E159" s="36" t="s">
        <v>184</v>
      </c>
      <c r="F159" s="98">
        <f t="shared" si="9"/>
        <v>650010</v>
      </c>
      <c r="G159" s="38">
        <v>650010</v>
      </c>
      <c r="H159" s="38">
        <v>0</v>
      </c>
      <c r="I159" s="38">
        <v>0</v>
      </c>
      <c r="J159" s="274"/>
      <c r="K159" s="36" t="s">
        <v>445</v>
      </c>
      <c r="L159" s="39" t="s">
        <v>75</v>
      </c>
      <c r="M159" s="221">
        <v>200</v>
      </c>
    </row>
    <row r="160" spans="1:13" s="64" customFormat="1" ht="48" x14ac:dyDescent="0.25">
      <c r="A160" s="40">
        <v>58</v>
      </c>
      <c r="B160" s="36" t="s">
        <v>8</v>
      </c>
      <c r="C160" s="75" t="s">
        <v>496</v>
      </c>
      <c r="D160" s="36" t="s">
        <v>187</v>
      </c>
      <c r="E160" s="36" t="s">
        <v>188</v>
      </c>
      <c r="F160" s="98">
        <f t="shared" si="9"/>
        <v>650011</v>
      </c>
      <c r="G160" s="38">
        <v>650011</v>
      </c>
      <c r="H160" s="38">
        <v>0</v>
      </c>
      <c r="I160" s="38">
        <v>0</v>
      </c>
      <c r="J160" s="274"/>
      <c r="K160" s="36" t="s">
        <v>445</v>
      </c>
      <c r="L160" s="39" t="s">
        <v>75</v>
      </c>
      <c r="M160" s="221">
        <v>200</v>
      </c>
    </row>
    <row r="161" spans="1:13" s="64" customFormat="1" ht="48" x14ac:dyDescent="0.25">
      <c r="A161" s="40">
        <v>59</v>
      </c>
      <c r="B161" s="36" t="s">
        <v>8</v>
      </c>
      <c r="C161" s="75" t="s">
        <v>496</v>
      </c>
      <c r="D161" s="36" t="s">
        <v>189</v>
      </c>
      <c r="E161" s="36" t="s">
        <v>190</v>
      </c>
      <c r="F161" s="98">
        <f t="shared" si="9"/>
        <v>650012</v>
      </c>
      <c r="G161" s="38">
        <v>650012</v>
      </c>
      <c r="H161" s="38">
        <v>0</v>
      </c>
      <c r="I161" s="38">
        <v>0</v>
      </c>
      <c r="J161" s="274"/>
      <c r="K161" s="36" t="s">
        <v>445</v>
      </c>
      <c r="L161" s="39" t="s">
        <v>75</v>
      </c>
      <c r="M161" s="221">
        <v>200</v>
      </c>
    </row>
    <row r="162" spans="1:13" s="64" customFormat="1" ht="48" x14ac:dyDescent="0.25">
      <c r="A162" s="40">
        <v>60</v>
      </c>
      <c r="B162" s="36" t="s">
        <v>8</v>
      </c>
      <c r="C162" s="75" t="s">
        <v>496</v>
      </c>
      <c r="D162" s="36" t="s">
        <v>191</v>
      </c>
      <c r="E162" s="36" t="s">
        <v>192</v>
      </c>
      <c r="F162" s="98">
        <f t="shared" si="9"/>
        <v>650000</v>
      </c>
      <c r="G162" s="38">
        <v>650000</v>
      </c>
      <c r="H162" s="38">
        <v>0</v>
      </c>
      <c r="I162" s="38">
        <v>0</v>
      </c>
      <c r="J162" s="274"/>
      <c r="K162" s="36" t="s">
        <v>445</v>
      </c>
      <c r="L162" s="39" t="s">
        <v>75</v>
      </c>
      <c r="M162" s="221">
        <v>200</v>
      </c>
    </row>
    <row r="163" spans="1:13" s="64" customFormat="1" ht="48" x14ac:dyDescent="0.25">
      <c r="A163" s="40">
        <v>61</v>
      </c>
      <c r="B163" s="36" t="s">
        <v>8</v>
      </c>
      <c r="C163" s="75" t="s">
        <v>496</v>
      </c>
      <c r="D163" s="36" t="s">
        <v>246</v>
      </c>
      <c r="E163" s="36" t="s">
        <v>247</v>
      </c>
      <c r="F163" s="98">
        <f t="shared" si="9"/>
        <v>650001</v>
      </c>
      <c r="G163" s="38">
        <v>650001</v>
      </c>
      <c r="H163" s="38">
        <v>0</v>
      </c>
      <c r="I163" s="38">
        <v>0</v>
      </c>
      <c r="J163" s="274"/>
      <c r="K163" s="36" t="s">
        <v>445</v>
      </c>
      <c r="L163" s="39" t="s">
        <v>75</v>
      </c>
      <c r="M163" s="221">
        <v>200</v>
      </c>
    </row>
    <row r="164" spans="1:13" s="64" customFormat="1" ht="48" x14ac:dyDescent="0.25">
      <c r="A164" s="40">
        <v>62</v>
      </c>
      <c r="B164" s="36" t="s">
        <v>8</v>
      </c>
      <c r="C164" s="75" t="s">
        <v>496</v>
      </c>
      <c r="D164" s="36" t="s">
        <v>283</v>
      </c>
      <c r="E164" s="36" t="s">
        <v>282</v>
      </c>
      <c r="F164" s="98">
        <f t="shared" si="9"/>
        <v>650002</v>
      </c>
      <c r="G164" s="38">
        <v>650002</v>
      </c>
      <c r="H164" s="38">
        <v>0</v>
      </c>
      <c r="I164" s="38">
        <v>0</v>
      </c>
      <c r="J164" s="274"/>
      <c r="K164" s="36" t="s">
        <v>445</v>
      </c>
      <c r="L164" s="39" t="s">
        <v>75</v>
      </c>
      <c r="M164" s="221">
        <v>200</v>
      </c>
    </row>
    <row r="165" spans="1:13" s="64" customFormat="1" ht="48" x14ac:dyDescent="0.25">
      <c r="A165" s="40">
        <v>63</v>
      </c>
      <c r="B165" s="36" t="s">
        <v>8</v>
      </c>
      <c r="C165" s="75" t="s">
        <v>496</v>
      </c>
      <c r="D165" s="36" t="s">
        <v>248</v>
      </c>
      <c r="E165" s="36" t="s">
        <v>249</v>
      </c>
      <c r="F165" s="98">
        <f t="shared" si="9"/>
        <v>650003</v>
      </c>
      <c r="G165" s="38">
        <v>650003</v>
      </c>
      <c r="H165" s="38">
        <v>0</v>
      </c>
      <c r="I165" s="38">
        <v>0</v>
      </c>
      <c r="J165" s="274"/>
      <c r="K165" s="36" t="s">
        <v>445</v>
      </c>
      <c r="L165" s="39" t="s">
        <v>75</v>
      </c>
      <c r="M165" s="221">
        <v>200</v>
      </c>
    </row>
    <row r="166" spans="1:13" s="64" customFormat="1" ht="16.5" x14ac:dyDescent="0.25">
      <c r="A166" s="266"/>
      <c r="B166" s="266"/>
      <c r="C166" s="266"/>
      <c r="D166" s="266"/>
      <c r="E166" s="266"/>
      <c r="F166" s="266"/>
      <c r="G166" s="266"/>
      <c r="H166" s="266"/>
      <c r="I166" s="266"/>
      <c r="J166" s="266"/>
      <c r="K166" s="266"/>
      <c r="L166" s="266"/>
      <c r="M166" s="266"/>
    </row>
    <row r="167" spans="1:13" s="64" customFormat="1" ht="16.5" x14ac:dyDescent="0.25"/>
    <row r="168" spans="1:13" s="64" customFormat="1" ht="16.5" x14ac:dyDescent="0.25">
      <c r="A168" s="163"/>
      <c r="B168" s="145"/>
      <c r="C168" s="260"/>
      <c r="D168" s="145"/>
      <c r="E168" s="145"/>
      <c r="F168" s="268"/>
      <c r="G168" s="159"/>
      <c r="H168" s="159"/>
      <c r="I168" s="159"/>
      <c r="J168" s="146"/>
      <c r="K168" s="145"/>
      <c r="L168" s="145"/>
    </row>
    <row r="169" spans="1:13" s="64" customFormat="1" ht="16.5" x14ac:dyDescent="0.25">
      <c r="A169" s="163"/>
      <c r="B169" s="145"/>
      <c r="C169" s="260"/>
      <c r="D169" s="145"/>
      <c r="E169" s="145"/>
      <c r="F169" s="268"/>
      <c r="G169" s="159"/>
      <c r="H169" s="159"/>
      <c r="I169" s="159"/>
      <c r="J169" s="146"/>
      <c r="K169" s="145"/>
      <c r="L169" s="145"/>
    </row>
    <row r="170" spans="1:13" s="64" customFormat="1" ht="16.5" x14ac:dyDescent="0.25">
      <c r="A170" s="163"/>
      <c r="B170" s="145"/>
      <c r="C170" s="260"/>
      <c r="D170" s="145"/>
      <c r="E170" s="145"/>
      <c r="F170" s="268"/>
      <c r="G170" s="159"/>
      <c r="H170" s="159"/>
      <c r="I170" s="159"/>
      <c r="J170" s="146"/>
      <c r="K170" s="145"/>
      <c r="L170" s="145"/>
    </row>
    <row r="171" spans="1:13" s="64" customFormat="1" ht="16.5" x14ac:dyDescent="0.25">
      <c r="A171" s="163"/>
      <c r="B171" s="145"/>
      <c r="C171" s="260"/>
      <c r="D171" s="145"/>
      <c r="E171" s="145"/>
      <c r="F171" s="268"/>
      <c r="G171" s="159"/>
      <c r="H171" s="159"/>
      <c r="I171" s="159"/>
      <c r="J171" s="146"/>
      <c r="K171" s="145"/>
      <c r="L171" s="145"/>
    </row>
    <row r="172" spans="1:13" s="64" customFormat="1" ht="16.5" x14ac:dyDescent="0.25">
      <c r="A172" s="163"/>
      <c r="B172" s="145"/>
      <c r="C172" s="260"/>
      <c r="D172" s="145"/>
      <c r="E172" s="145"/>
      <c r="F172" s="268"/>
      <c r="G172" s="159"/>
      <c r="H172" s="159"/>
      <c r="I172" s="159"/>
      <c r="J172" s="146"/>
      <c r="K172" s="145"/>
      <c r="L172" s="145"/>
    </row>
    <row r="173" spans="1:13" s="64" customFormat="1" ht="16.5" x14ac:dyDescent="0.25">
      <c r="A173" s="163"/>
      <c r="B173" s="145"/>
      <c r="C173" s="260"/>
      <c r="D173" s="145"/>
      <c r="E173" s="145"/>
      <c r="F173" s="268"/>
      <c r="G173" s="159"/>
      <c r="H173" s="159"/>
      <c r="I173" s="159"/>
      <c r="J173" s="146"/>
      <c r="K173" s="145"/>
      <c r="L173" s="145"/>
    </row>
    <row r="174" spans="1:13" s="64" customFormat="1" ht="16.5" x14ac:dyDescent="0.25">
      <c r="A174" s="163"/>
      <c r="B174" s="145"/>
      <c r="C174" s="260"/>
      <c r="D174" s="145"/>
      <c r="E174" s="145"/>
      <c r="F174" s="268"/>
      <c r="G174" s="159"/>
      <c r="H174" s="159"/>
      <c r="I174" s="159"/>
      <c r="J174" s="146"/>
      <c r="K174" s="145"/>
      <c r="L174" s="145"/>
    </row>
    <row r="175" spans="1:13" s="64" customFormat="1" ht="16.5" x14ac:dyDescent="0.25">
      <c r="A175" s="163"/>
      <c r="B175" s="145"/>
      <c r="C175" s="260"/>
      <c r="D175" s="145"/>
      <c r="E175" s="145"/>
      <c r="F175" s="268"/>
      <c r="G175" s="159"/>
      <c r="H175" s="159"/>
      <c r="I175" s="159"/>
      <c r="J175" s="146"/>
      <c r="K175" s="145"/>
      <c r="L175" s="145"/>
    </row>
    <row r="176" spans="1:13" s="64" customFormat="1" ht="16.5" x14ac:dyDescent="0.25">
      <c r="A176" s="163"/>
      <c r="B176" s="145"/>
      <c r="C176" s="260"/>
      <c r="D176" s="145"/>
      <c r="E176" s="145"/>
      <c r="F176" s="268"/>
      <c r="G176" s="159"/>
      <c r="H176" s="159"/>
      <c r="I176" s="159"/>
      <c r="J176" s="146"/>
      <c r="K176" s="145"/>
      <c r="L176" s="145"/>
    </row>
    <row r="177" spans="1:13" s="64" customFormat="1" ht="16.5" x14ac:dyDescent="0.25">
      <c r="A177" s="163"/>
      <c r="B177" s="145"/>
      <c r="C177" s="260"/>
      <c r="D177" s="145"/>
      <c r="E177" s="145"/>
      <c r="F177" s="268"/>
      <c r="G177" s="159"/>
      <c r="H177" s="159"/>
      <c r="I177" s="159"/>
      <c r="J177" s="146"/>
      <c r="K177" s="145"/>
      <c r="L177" s="145"/>
    </row>
    <row r="178" spans="1:13" s="64" customFormat="1" ht="48" x14ac:dyDescent="0.25">
      <c r="A178" s="40">
        <v>64</v>
      </c>
      <c r="B178" s="36" t="s">
        <v>8</v>
      </c>
      <c r="C178" s="75" t="s">
        <v>496</v>
      </c>
      <c r="D178" s="36" t="s">
        <v>244</v>
      </c>
      <c r="E178" s="36" t="s">
        <v>245</v>
      </c>
      <c r="F178" s="98">
        <f>SUM(G178:I178)</f>
        <v>522398.34</v>
      </c>
      <c r="G178" s="38">
        <v>522398.34</v>
      </c>
      <c r="H178" s="38">
        <v>0</v>
      </c>
      <c r="I178" s="38">
        <v>0</v>
      </c>
      <c r="J178" s="274"/>
      <c r="K178" s="36" t="s">
        <v>445</v>
      </c>
      <c r="L178" s="39" t="s">
        <v>75</v>
      </c>
      <c r="M178" s="229">
        <v>188</v>
      </c>
    </row>
    <row r="179" spans="1:13" s="64" customFormat="1" ht="48" x14ac:dyDescent="0.25">
      <c r="A179" s="40">
        <v>65</v>
      </c>
      <c r="B179" s="36" t="s">
        <v>8</v>
      </c>
      <c r="C179" s="75" t="s">
        <v>496</v>
      </c>
      <c r="D179" s="36" t="s">
        <v>242</v>
      </c>
      <c r="E179" s="36" t="s">
        <v>243</v>
      </c>
      <c r="F179" s="98">
        <f>SUM(G179:I179)</f>
        <v>650000</v>
      </c>
      <c r="G179" s="38">
        <v>650000</v>
      </c>
      <c r="H179" s="38">
        <v>0</v>
      </c>
      <c r="I179" s="38">
        <v>0</v>
      </c>
      <c r="J179" s="274"/>
      <c r="K179" s="36" t="s">
        <v>445</v>
      </c>
      <c r="L179" s="39" t="s">
        <v>75</v>
      </c>
      <c r="M179" s="221">
        <v>200</v>
      </c>
    </row>
    <row r="180" spans="1:13" s="64" customFormat="1" ht="48" x14ac:dyDescent="0.25">
      <c r="A180" s="40">
        <v>66</v>
      </c>
      <c r="B180" s="36" t="s">
        <v>8</v>
      </c>
      <c r="C180" s="75" t="s">
        <v>496</v>
      </c>
      <c r="D180" s="36" t="s">
        <v>193</v>
      </c>
      <c r="E180" s="36" t="s">
        <v>194</v>
      </c>
      <c r="F180" s="98">
        <f t="shared" si="9"/>
        <v>650000</v>
      </c>
      <c r="G180" s="38">
        <v>650000</v>
      </c>
      <c r="H180" s="38">
        <v>0</v>
      </c>
      <c r="I180" s="38">
        <v>0</v>
      </c>
      <c r="J180" s="274"/>
      <c r="K180" s="36" t="s">
        <v>445</v>
      </c>
      <c r="L180" s="39" t="s">
        <v>75</v>
      </c>
      <c r="M180" s="221">
        <v>200</v>
      </c>
    </row>
    <row r="181" spans="1:13" s="64" customFormat="1" ht="48" x14ac:dyDescent="0.25">
      <c r="A181" s="40">
        <v>67</v>
      </c>
      <c r="B181" s="36" t="s">
        <v>8</v>
      </c>
      <c r="C181" s="75" t="s">
        <v>496</v>
      </c>
      <c r="D181" s="36" t="s">
        <v>591</v>
      </c>
      <c r="E181" s="36" t="s">
        <v>195</v>
      </c>
      <c r="F181" s="98">
        <f t="shared" si="9"/>
        <v>650000</v>
      </c>
      <c r="G181" s="38">
        <v>650000</v>
      </c>
      <c r="H181" s="38">
        <v>0</v>
      </c>
      <c r="I181" s="38">
        <v>0</v>
      </c>
      <c r="J181" s="274"/>
      <c r="K181" s="36" t="s">
        <v>445</v>
      </c>
      <c r="L181" s="39" t="s">
        <v>75</v>
      </c>
      <c r="M181" s="221">
        <v>200</v>
      </c>
    </row>
    <row r="182" spans="1:13" s="64" customFormat="1" ht="48" x14ac:dyDescent="0.25">
      <c r="A182" s="40">
        <v>68</v>
      </c>
      <c r="B182" s="36" t="s">
        <v>8</v>
      </c>
      <c r="C182" s="75" t="s">
        <v>496</v>
      </c>
      <c r="D182" s="36" t="s">
        <v>196</v>
      </c>
      <c r="E182" s="36" t="s">
        <v>95</v>
      </c>
      <c r="F182" s="98">
        <f t="shared" si="9"/>
        <v>650000</v>
      </c>
      <c r="G182" s="38">
        <v>650000</v>
      </c>
      <c r="H182" s="38">
        <v>0</v>
      </c>
      <c r="I182" s="38">
        <v>0</v>
      </c>
      <c r="J182" s="274"/>
      <c r="K182" s="36" t="s">
        <v>445</v>
      </c>
      <c r="L182" s="39" t="s">
        <v>75</v>
      </c>
      <c r="M182" s="221">
        <v>200</v>
      </c>
    </row>
    <row r="183" spans="1:13" s="64" customFormat="1" ht="48" x14ac:dyDescent="0.25">
      <c r="A183" s="40">
        <v>69</v>
      </c>
      <c r="B183" s="36" t="s">
        <v>8</v>
      </c>
      <c r="C183" s="75" t="s">
        <v>496</v>
      </c>
      <c r="D183" s="36" t="s">
        <v>199</v>
      </c>
      <c r="E183" s="36" t="s">
        <v>200</v>
      </c>
      <c r="F183" s="98">
        <f t="shared" si="9"/>
        <v>650000</v>
      </c>
      <c r="G183" s="38">
        <v>650000</v>
      </c>
      <c r="H183" s="38">
        <v>0</v>
      </c>
      <c r="I183" s="38">
        <v>0</v>
      </c>
      <c r="J183" s="274"/>
      <c r="K183" s="36" t="s">
        <v>445</v>
      </c>
      <c r="L183" s="39" t="s">
        <v>75</v>
      </c>
      <c r="M183" s="221">
        <v>200</v>
      </c>
    </row>
    <row r="184" spans="1:13" s="64" customFormat="1" ht="48" x14ac:dyDescent="0.25">
      <c r="A184" s="40">
        <v>70</v>
      </c>
      <c r="B184" s="36" t="s">
        <v>8</v>
      </c>
      <c r="C184" s="75" t="s">
        <v>496</v>
      </c>
      <c r="D184" s="36" t="s">
        <v>198</v>
      </c>
      <c r="E184" s="36" t="s">
        <v>197</v>
      </c>
      <c r="F184" s="98">
        <f t="shared" si="9"/>
        <v>650000</v>
      </c>
      <c r="G184" s="38">
        <v>650000</v>
      </c>
      <c r="H184" s="38">
        <v>0</v>
      </c>
      <c r="I184" s="38">
        <v>0</v>
      </c>
      <c r="J184" s="274"/>
      <c r="K184" s="36" t="s">
        <v>445</v>
      </c>
      <c r="L184" s="39" t="s">
        <v>75</v>
      </c>
      <c r="M184" s="221">
        <v>200</v>
      </c>
    </row>
    <row r="185" spans="1:13" s="64" customFormat="1" ht="53.25" customHeight="1" x14ac:dyDescent="0.25">
      <c r="A185" s="40">
        <v>71</v>
      </c>
      <c r="B185" s="36" t="s">
        <v>8</v>
      </c>
      <c r="C185" s="75" t="s">
        <v>496</v>
      </c>
      <c r="D185" s="36" t="s">
        <v>201</v>
      </c>
      <c r="E185" s="36" t="s">
        <v>202</v>
      </c>
      <c r="F185" s="98">
        <f t="shared" si="9"/>
        <v>650000</v>
      </c>
      <c r="G185" s="38">
        <v>650000</v>
      </c>
      <c r="H185" s="38">
        <v>0</v>
      </c>
      <c r="I185" s="38">
        <v>0</v>
      </c>
      <c r="J185" s="274"/>
      <c r="K185" s="36" t="s">
        <v>445</v>
      </c>
      <c r="L185" s="39" t="s">
        <v>75</v>
      </c>
      <c r="M185" s="221">
        <v>200</v>
      </c>
    </row>
    <row r="186" spans="1:13" s="64" customFormat="1" ht="58.5" customHeight="1" x14ac:dyDescent="0.25">
      <c r="A186" s="40">
        <v>72</v>
      </c>
      <c r="B186" s="36" t="s">
        <v>8</v>
      </c>
      <c r="C186" s="75" t="s">
        <v>496</v>
      </c>
      <c r="D186" s="36" t="s">
        <v>292</v>
      </c>
      <c r="E186" s="36" t="s">
        <v>293</v>
      </c>
      <c r="F186" s="98">
        <f t="shared" si="9"/>
        <v>650000</v>
      </c>
      <c r="G186" s="38">
        <v>650000</v>
      </c>
      <c r="H186" s="38">
        <v>0</v>
      </c>
      <c r="I186" s="38">
        <v>0</v>
      </c>
      <c r="J186" s="274"/>
      <c r="K186" s="36" t="s">
        <v>445</v>
      </c>
      <c r="L186" s="39" t="s">
        <v>75</v>
      </c>
      <c r="M186" s="221">
        <v>200</v>
      </c>
    </row>
    <row r="187" spans="1:13" s="64" customFormat="1" ht="51.75" customHeight="1" x14ac:dyDescent="0.25">
      <c r="A187" s="40">
        <v>73</v>
      </c>
      <c r="B187" s="36" t="s">
        <v>8</v>
      </c>
      <c r="C187" s="75" t="s">
        <v>496</v>
      </c>
      <c r="D187" s="36" t="s">
        <v>257</v>
      </c>
      <c r="E187" s="36" t="s">
        <v>258</v>
      </c>
      <c r="F187" s="98">
        <f t="shared" si="9"/>
        <v>650000</v>
      </c>
      <c r="G187" s="38">
        <v>650000</v>
      </c>
      <c r="H187" s="38">
        <v>0</v>
      </c>
      <c r="I187" s="38">
        <v>0</v>
      </c>
      <c r="J187" s="274"/>
      <c r="K187" s="36" t="s">
        <v>445</v>
      </c>
      <c r="L187" s="39" t="s">
        <v>75</v>
      </c>
      <c r="M187" s="221">
        <v>200</v>
      </c>
    </row>
    <row r="188" spans="1:13" s="64" customFormat="1" ht="62.25" customHeight="1" x14ac:dyDescent="0.25">
      <c r="A188" s="40">
        <v>74</v>
      </c>
      <c r="B188" s="36" t="s">
        <v>8</v>
      </c>
      <c r="C188" s="75" t="s">
        <v>496</v>
      </c>
      <c r="D188" s="36" t="s">
        <v>185</v>
      </c>
      <c r="E188" s="36" t="s">
        <v>186</v>
      </c>
      <c r="F188" s="98">
        <f t="shared" si="9"/>
        <v>650000</v>
      </c>
      <c r="G188" s="38">
        <v>650000</v>
      </c>
      <c r="H188" s="38">
        <v>0</v>
      </c>
      <c r="I188" s="38">
        <v>0</v>
      </c>
      <c r="J188" s="274"/>
      <c r="K188" s="36" t="s">
        <v>445</v>
      </c>
      <c r="L188" s="39" t="s">
        <v>75</v>
      </c>
      <c r="M188" s="221">
        <v>200</v>
      </c>
    </row>
    <row r="189" spans="1:13" s="64" customFormat="1" ht="50.25" customHeight="1" x14ac:dyDescent="0.25">
      <c r="A189" s="40">
        <v>75</v>
      </c>
      <c r="B189" s="36" t="s">
        <v>8</v>
      </c>
      <c r="C189" s="75" t="s">
        <v>496</v>
      </c>
      <c r="D189" s="36" t="s">
        <v>125</v>
      </c>
      <c r="E189" s="36" t="s">
        <v>124</v>
      </c>
      <c r="F189" s="98">
        <f t="shared" si="9"/>
        <v>650000</v>
      </c>
      <c r="G189" s="38">
        <v>650000</v>
      </c>
      <c r="H189" s="38">
        <v>0</v>
      </c>
      <c r="I189" s="38">
        <v>0</v>
      </c>
      <c r="J189" s="274"/>
      <c r="K189" s="36" t="s">
        <v>445</v>
      </c>
      <c r="L189" s="39" t="s">
        <v>75</v>
      </c>
      <c r="M189" s="221">
        <v>200</v>
      </c>
    </row>
    <row r="190" spans="1:13" s="64" customFormat="1" ht="16.5" x14ac:dyDescent="0.25">
      <c r="A190" s="266"/>
      <c r="B190" s="266"/>
      <c r="C190" s="266"/>
      <c r="D190" s="266"/>
      <c r="E190" s="266"/>
      <c r="F190" s="266"/>
      <c r="G190" s="266"/>
      <c r="H190" s="266"/>
      <c r="I190" s="266"/>
      <c r="J190" s="266"/>
      <c r="K190" s="266"/>
      <c r="L190" s="266"/>
      <c r="M190" s="266"/>
    </row>
    <row r="191" spans="1:13" s="64" customFormat="1" ht="16.5" x14ac:dyDescent="0.25"/>
    <row r="192" spans="1:13" s="64" customFormat="1" ht="16.5" x14ac:dyDescent="0.25"/>
    <row r="193" spans="1:13" s="64" customFormat="1" ht="16.5" x14ac:dyDescent="0.25">
      <c r="A193" s="163"/>
      <c r="B193" s="145"/>
      <c r="C193" s="260"/>
      <c r="D193" s="145"/>
      <c r="E193" s="145"/>
      <c r="F193" s="268"/>
      <c r="G193" s="159"/>
      <c r="H193" s="159"/>
      <c r="I193" s="159"/>
      <c r="J193" s="146"/>
      <c r="K193" s="145"/>
      <c r="L193" s="145"/>
    </row>
    <row r="194" spans="1:13" s="64" customFormat="1" ht="16.5" x14ac:dyDescent="0.25">
      <c r="A194" s="163"/>
      <c r="B194" s="145"/>
      <c r="C194" s="260"/>
      <c r="D194" s="145"/>
      <c r="E194" s="145"/>
      <c r="F194" s="268"/>
      <c r="G194" s="159"/>
      <c r="H194" s="159"/>
      <c r="I194" s="159"/>
      <c r="J194" s="146"/>
      <c r="K194" s="145"/>
      <c r="L194" s="145"/>
    </row>
    <row r="195" spans="1:13" s="64" customFormat="1" ht="16.5" x14ac:dyDescent="0.25">
      <c r="A195" s="163"/>
      <c r="B195" s="145"/>
      <c r="C195" s="260"/>
      <c r="D195" s="145"/>
      <c r="E195" s="145"/>
      <c r="F195" s="268"/>
      <c r="G195" s="159"/>
      <c r="H195" s="159"/>
      <c r="I195" s="159"/>
      <c r="J195" s="146"/>
      <c r="K195" s="145"/>
      <c r="L195" s="145"/>
    </row>
    <row r="196" spans="1:13" s="64" customFormat="1" ht="16.5" x14ac:dyDescent="0.25">
      <c r="A196" s="163"/>
      <c r="B196" s="145"/>
      <c r="C196" s="260"/>
      <c r="D196" s="145"/>
      <c r="E196" s="145"/>
      <c r="F196" s="268"/>
      <c r="G196" s="159"/>
      <c r="H196" s="159"/>
      <c r="I196" s="159"/>
      <c r="J196" s="146"/>
      <c r="K196" s="145"/>
      <c r="L196" s="145"/>
    </row>
    <row r="197" spans="1:13" s="64" customFormat="1" ht="16.5" x14ac:dyDescent="0.25">
      <c r="A197" s="163"/>
      <c r="B197" s="145"/>
      <c r="C197" s="260"/>
      <c r="D197" s="145"/>
      <c r="E197" s="145"/>
      <c r="F197" s="268"/>
      <c r="G197" s="159"/>
      <c r="H197" s="159"/>
      <c r="I197" s="159"/>
      <c r="J197" s="146"/>
      <c r="K197" s="145"/>
      <c r="L197" s="145"/>
    </row>
    <row r="198" spans="1:13" s="64" customFormat="1" ht="16.5" x14ac:dyDescent="0.25">
      <c r="A198" s="163"/>
      <c r="B198" s="145"/>
      <c r="C198" s="260"/>
      <c r="D198" s="145"/>
      <c r="E198" s="145"/>
      <c r="F198" s="268"/>
      <c r="G198" s="159"/>
      <c r="H198" s="159"/>
      <c r="I198" s="159"/>
      <c r="J198" s="146"/>
      <c r="K198" s="145"/>
      <c r="L198" s="145"/>
    </row>
    <row r="199" spans="1:13" s="64" customFormat="1" ht="16.5" x14ac:dyDescent="0.25">
      <c r="A199" s="163"/>
      <c r="B199" s="145"/>
      <c r="C199" s="260"/>
      <c r="D199" s="145"/>
      <c r="E199" s="145"/>
      <c r="F199" s="268"/>
      <c r="G199" s="159"/>
      <c r="H199" s="159"/>
      <c r="I199" s="159"/>
      <c r="J199" s="146"/>
      <c r="K199" s="145"/>
      <c r="L199" s="145"/>
    </row>
    <row r="200" spans="1:13" s="64" customFormat="1" ht="16.5" x14ac:dyDescent="0.25">
      <c r="A200" s="163"/>
      <c r="B200" s="145"/>
      <c r="C200" s="260"/>
      <c r="D200" s="145"/>
      <c r="E200" s="145"/>
      <c r="F200" s="268"/>
      <c r="G200" s="159"/>
      <c r="H200" s="159"/>
      <c r="I200" s="159"/>
      <c r="J200" s="146"/>
      <c r="K200" s="145"/>
      <c r="L200" s="145"/>
    </row>
    <row r="201" spans="1:13" s="64" customFormat="1" ht="48" x14ac:dyDescent="0.25">
      <c r="A201" s="40">
        <v>76</v>
      </c>
      <c r="B201" s="36" t="s">
        <v>8</v>
      </c>
      <c r="C201" s="75" t="s">
        <v>496</v>
      </c>
      <c r="D201" s="36" t="s">
        <v>203</v>
      </c>
      <c r="E201" s="36" t="s">
        <v>205</v>
      </c>
      <c r="F201" s="98">
        <f>SUM(G201:I201)</f>
        <v>650000</v>
      </c>
      <c r="G201" s="38">
        <v>650000</v>
      </c>
      <c r="H201" s="38">
        <v>0</v>
      </c>
      <c r="I201" s="38">
        <v>0</v>
      </c>
      <c r="J201" s="274"/>
      <c r="K201" s="36" t="s">
        <v>445</v>
      </c>
      <c r="L201" s="39" t="s">
        <v>75</v>
      </c>
      <c r="M201" s="221">
        <v>200</v>
      </c>
    </row>
    <row r="202" spans="1:13" s="64" customFormat="1" ht="48" x14ac:dyDescent="0.25">
      <c r="A202" s="40">
        <v>77</v>
      </c>
      <c r="B202" s="36" t="s">
        <v>8</v>
      </c>
      <c r="C202" s="75" t="s">
        <v>496</v>
      </c>
      <c r="D202" s="36" t="s">
        <v>204</v>
      </c>
      <c r="E202" s="36" t="s">
        <v>206</v>
      </c>
      <c r="F202" s="98">
        <f>SUM(G202:I202)</f>
        <v>650000</v>
      </c>
      <c r="G202" s="38">
        <v>650000</v>
      </c>
      <c r="H202" s="38">
        <v>0</v>
      </c>
      <c r="I202" s="38">
        <v>0</v>
      </c>
      <c r="J202" s="274"/>
      <c r="K202" s="36" t="s">
        <v>445</v>
      </c>
      <c r="L202" s="39" t="s">
        <v>75</v>
      </c>
      <c r="M202" s="221">
        <v>200</v>
      </c>
    </row>
    <row r="203" spans="1:13" s="64" customFormat="1" ht="48" x14ac:dyDescent="0.25">
      <c r="A203" s="40">
        <v>78</v>
      </c>
      <c r="B203" s="36" t="s">
        <v>8</v>
      </c>
      <c r="C203" s="75" t="s">
        <v>496</v>
      </c>
      <c r="D203" s="36" t="s">
        <v>220</v>
      </c>
      <c r="E203" s="36" t="s">
        <v>221</v>
      </c>
      <c r="F203" s="98">
        <f>SUM(G203:I203)</f>
        <v>650000</v>
      </c>
      <c r="G203" s="38">
        <v>650000</v>
      </c>
      <c r="H203" s="38">
        <v>0</v>
      </c>
      <c r="I203" s="38">
        <v>0</v>
      </c>
      <c r="J203" s="274"/>
      <c r="K203" s="36" t="s">
        <v>445</v>
      </c>
      <c r="L203" s="39" t="s">
        <v>75</v>
      </c>
      <c r="M203" s="221">
        <v>200</v>
      </c>
    </row>
    <row r="204" spans="1:13" s="64" customFormat="1" ht="48" x14ac:dyDescent="0.25">
      <c r="A204" s="261">
        <v>79</v>
      </c>
      <c r="B204" s="230" t="s">
        <v>8</v>
      </c>
      <c r="C204" s="262" t="s">
        <v>496</v>
      </c>
      <c r="D204" s="230" t="s">
        <v>207</v>
      </c>
      <c r="E204" s="230" t="s">
        <v>208</v>
      </c>
      <c r="F204" s="267">
        <f t="shared" si="9"/>
        <v>650000</v>
      </c>
      <c r="G204" s="231">
        <v>650000</v>
      </c>
      <c r="H204" s="231">
        <v>0</v>
      </c>
      <c r="I204" s="231">
        <v>0</v>
      </c>
      <c r="J204" s="276"/>
      <c r="K204" s="230" t="s">
        <v>445</v>
      </c>
      <c r="L204" s="39" t="s">
        <v>75</v>
      </c>
      <c r="M204" s="221">
        <v>200</v>
      </c>
    </row>
    <row r="205" spans="1:13" s="64" customFormat="1" ht="48" x14ac:dyDescent="0.25">
      <c r="A205" s="40">
        <v>80</v>
      </c>
      <c r="B205" s="36" t="s">
        <v>8</v>
      </c>
      <c r="C205" s="75" t="s">
        <v>496</v>
      </c>
      <c r="D205" s="36" t="s">
        <v>227</v>
      </c>
      <c r="E205" s="36" t="s">
        <v>228</v>
      </c>
      <c r="F205" s="98">
        <f t="shared" si="9"/>
        <v>650000</v>
      </c>
      <c r="G205" s="38">
        <v>650000</v>
      </c>
      <c r="H205" s="38">
        <v>0</v>
      </c>
      <c r="I205" s="38">
        <v>0</v>
      </c>
      <c r="J205" s="274"/>
      <c r="K205" s="36" t="s">
        <v>445</v>
      </c>
      <c r="L205" s="39" t="s">
        <v>75</v>
      </c>
      <c r="M205" s="221">
        <v>200</v>
      </c>
    </row>
    <row r="206" spans="1:13" s="64" customFormat="1" ht="48" x14ac:dyDescent="0.25">
      <c r="A206" s="40">
        <v>81</v>
      </c>
      <c r="B206" s="36" t="s">
        <v>8</v>
      </c>
      <c r="C206" s="75" t="s">
        <v>496</v>
      </c>
      <c r="D206" s="36" t="s">
        <v>229</v>
      </c>
      <c r="E206" s="36" t="s">
        <v>230</v>
      </c>
      <c r="F206" s="98">
        <f t="shared" si="9"/>
        <v>650000</v>
      </c>
      <c r="G206" s="38">
        <v>650000</v>
      </c>
      <c r="H206" s="38">
        <v>0</v>
      </c>
      <c r="I206" s="38">
        <v>0</v>
      </c>
      <c r="J206" s="274"/>
      <c r="K206" s="36" t="s">
        <v>445</v>
      </c>
      <c r="L206" s="39" t="s">
        <v>75</v>
      </c>
      <c r="M206" s="221">
        <v>200</v>
      </c>
    </row>
    <row r="207" spans="1:13" s="64" customFormat="1" ht="48" x14ac:dyDescent="0.25">
      <c r="A207" s="40">
        <v>82</v>
      </c>
      <c r="B207" s="36" t="s">
        <v>8</v>
      </c>
      <c r="C207" s="75" t="s">
        <v>496</v>
      </c>
      <c r="D207" s="36" t="s">
        <v>240</v>
      </c>
      <c r="E207" s="36" t="s">
        <v>241</v>
      </c>
      <c r="F207" s="98">
        <f t="shared" si="9"/>
        <v>650000</v>
      </c>
      <c r="G207" s="38">
        <v>650000</v>
      </c>
      <c r="H207" s="38">
        <v>0</v>
      </c>
      <c r="I207" s="38">
        <v>0</v>
      </c>
      <c r="J207" s="274"/>
      <c r="K207" s="36" t="s">
        <v>445</v>
      </c>
      <c r="L207" s="39" t="s">
        <v>75</v>
      </c>
      <c r="M207" s="221">
        <v>200</v>
      </c>
    </row>
    <row r="208" spans="1:13" s="64" customFormat="1" ht="48" x14ac:dyDescent="0.25">
      <c r="A208" s="40">
        <v>83</v>
      </c>
      <c r="B208" s="36" t="s">
        <v>8</v>
      </c>
      <c r="C208" s="75" t="s">
        <v>496</v>
      </c>
      <c r="D208" s="36" t="s">
        <v>209</v>
      </c>
      <c r="E208" s="36" t="s">
        <v>210</v>
      </c>
      <c r="F208" s="98">
        <f t="shared" si="9"/>
        <v>650000</v>
      </c>
      <c r="G208" s="38">
        <v>650000</v>
      </c>
      <c r="H208" s="38">
        <v>0</v>
      </c>
      <c r="I208" s="38">
        <v>0</v>
      </c>
      <c r="J208" s="274"/>
      <c r="K208" s="36" t="s">
        <v>445</v>
      </c>
      <c r="L208" s="39" t="s">
        <v>75</v>
      </c>
      <c r="M208" s="221">
        <v>200</v>
      </c>
    </row>
    <row r="209" spans="1:13" s="64" customFormat="1" ht="48" x14ac:dyDescent="0.25">
      <c r="A209" s="40">
        <v>84</v>
      </c>
      <c r="B209" s="36" t="s">
        <v>8</v>
      </c>
      <c r="C209" s="75" t="s">
        <v>496</v>
      </c>
      <c r="D209" s="36" t="s">
        <v>222</v>
      </c>
      <c r="E209" s="36" t="s">
        <v>223</v>
      </c>
      <c r="F209" s="98">
        <f t="shared" si="9"/>
        <v>650000</v>
      </c>
      <c r="G209" s="38">
        <v>650000</v>
      </c>
      <c r="H209" s="38">
        <v>0</v>
      </c>
      <c r="I209" s="38">
        <v>0</v>
      </c>
      <c r="J209" s="274"/>
      <c r="K209" s="36" t="s">
        <v>445</v>
      </c>
      <c r="L209" s="39" t="s">
        <v>75</v>
      </c>
      <c r="M209" s="221">
        <v>200</v>
      </c>
    </row>
    <row r="210" spans="1:13" s="64" customFormat="1" ht="48" x14ac:dyDescent="0.25">
      <c r="A210" s="40">
        <v>85</v>
      </c>
      <c r="B210" s="36" t="s">
        <v>8</v>
      </c>
      <c r="C210" s="75" t="s">
        <v>496</v>
      </c>
      <c r="D210" s="36" t="s">
        <v>224</v>
      </c>
      <c r="E210" s="36" t="s">
        <v>225</v>
      </c>
      <c r="F210" s="98">
        <f t="shared" si="9"/>
        <v>650000</v>
      </c>
      <c r="G210" s="38">
        <v>650000</v>
      </c>
      <c r="H210" s="38">
        <v>0</v>
      </c>
      <c r="I210" s="38">
        <v>0</v>
      </c>
      <c r="J210" s="274"/>
      <c r="K210" s="36" t="s">
        <v>445</v>
      </c>
      <c r="L210" s="39" t="s">
        <v>75</v>
      </c>
      <c r="M210" s="221">
        <v>200</v>
      </c>
    </row>
    <row r="211" spans="1:13" s="64" customFormat="1" ht="57" x14ac:dyDescent="0.25">
      <c r="A211" s="40">
        <v>86</v>
      </c>
      <c r="B211" s="36" t="s">
        <v>8</v>
      </c>
      <c r="C211" s="75" t="s">
        <v>496</v>
      </c>
      <c r="D211" s="36" t="s">
        <v>226</v>
      </c>
      <c r="E211" s="36" t="s">
        <v>175</v>
      </c>
      <c r="F211" s="98">
        <f t="shared" si="9"/>
        <v>650000</v>
      </c>
      <c r="G211" s="38">
        <v>650000</v>
      </c>
      <c r="H211" s="38">
        <v>0</v>
      </c>
      <c r="I211" s="38">
        <v>0</v>
      </c>
      <c r="J211" s="274"/>
      <c r="K211" s="36" t="s">
        <v>445</v>
      </c>
      <c r="L211" s="39" t="s">
        <v>75</v>
      </c>
      <c r="M211" s="221">
        <v>200</v>
      </c>
    </row>
    <row r="212" spans="1:13" s="64" customFormat="1" ht="48" x14ac:dyDescent="0.25">
      <c r="A212" s="40">
        <v>87</v>
      </c>
      <c r="B212" s="36" t="s">
        <v>8</v>
      </c>
      <c r="C212" s="75" t="s">
        <v>496</v>
      </c>
      <c r="D212" s="36" t="s">
        <v>211</v>
      </c>
      <c r="E212" s="36" t="s">
        <v>212</v>
      </c>
      <c r="F212" s="98">
        <f t="shared" si="9"/>
        <v>650000</v>
      </c>
      <c r="G212" s="38">
        <v>650000</v>
      </c>
      <c r="H212" s="38">
        <v>0</v>
      </c>
      <c r="I212" s="38">
        <v>0</v>
      </c>
      <c r="J212" s="274"/>
      <c r="K212" s="36" t="s">
        <v>445</v>
      </c>
      <c r="L212" s="39" t="s">
        <v>75</v>
      </c>
      <c r="M212" s="221">
        <v>200</v>
      </c>
    </row>
    <row r="213" spans="1:13" s="64" customFormat="1" ht="48" x14ac:dyDescent="0.25">
      <c r="A213" s="40">
        <v>88</v>
      </c>
      <c r="B213" s="36" t="s">
        <v>8</v>
      </c>
      <c r="C213" s="75" t="s">
        <v>496</v>
      </c>
      <c r="D213" s="36" t="s">
        <v>213</v>
      </c>
      <c r="E213" s="36" t="s">
        <v>214</v>
      </c>
      <c r="F213" s="98">
        <f t="shared" si="9"/>
        <v>650000</v>
      </c>
      <c r="G213" s="38">
        <v>650000</v>
      </c>
      <c r="H213" s="38">
        <v>0</v>
      </c>
      <c r="I213" s="38">
        <v>0</v>
      </c>
      <c r="J213" s="274"/>
      <c r="K213" s="36" t="s">
        <v>445</v>
      </c>
      <c r="L213" s="39" t="s">
        <v>75</v>
      </c>
      <c r="M213" s="221">
        <v>200</v>
      </c>
    </row>
    <row r="214" spans="1:13" s="64" customFormat="1" ht="16.5" x14ac:dyDescent="0.25">
      <c r="A214" s="266"/>
      <c r="B214" s="266"/>
      <c r="C214" s="266"/>
      <c r="D214" s="266"/>
      <c r="E214" s="266"/>
      <c r="F214" s="266"/>
      <c r="G214" s="266"/>
      <c r="H214" s="266"/>
      <c r="I214" s="266"/>
      <c r="J214" s="266"/>
      <c r="K214" s="266"/>
      <c r="L214" s="266"/>
      <c r="M214" s="266"/>
    </row>
    <row r="215" spans="1:13" s="64" customFormat="1" ht="16.5" x14ac:dyDescent="0.25"/>
    <row r="216" spans="1:13" s="64" customFormat="1" ht="16.5" x14ac:dyDescent="0.25">
      <c r="A216" s="163"/>
      <c r="B216" s="145"/>
      <c r="C216" s="260"/>
      <c r="D216" s="145"/>
      <c r="E216" s="145"/>
      <c r="F216" s="268"/>
      <c r="G216" s="159"/>
      <c r="H216" s="159"/>
      <c r="I216" s="159"/>
      <c r="J216" s="146"/>
      <c r="K216" s="145"/>
      <c r="L216" s="145"/>
    </row>
    <row r="217" spans="1:13" s="64" customFormat="1" ht="16.5" x14ac:dyDescent="0.25">
      <c r="A217" s="163"/>
      <c r="B217" s="145"/>
      <c r="C217" s="260"/>
      <c r="D217" s="145"/>
      <c r="E217" s="145"/>
      <c r="F217" s="268"/>
      <c r="G217" s="159"/>
      <c r="H217" s="159"/>
      <c r="I217" s="159"/>
      <c r="J217" s="146"/>
      <c r="K217" s="145"/>
      <c r="L217" s="145"/>
    </row>
    <row r="218" spans="1:13" s="64" customFormat="1" ht="16.5" x14ac:dyDescent="0.25">
      <c r="A218" s="163"/>
      <c r="B218" s="145"/>
      <c r="C218" s="260"/>
      <c r="D218" s="145"/>
      <c r="E218" s="145"/>
      <c r="F218" s="268"/>
      <c r="G218" s="159"/>
      <c r="H218" s="159"/>
      <c r="I218" s="159"/>
      <c r="J218" s="146"/>
      <c r="K218" s="145"/>
      <c r="L218" s="145"/>
    </row>
    <row r="219" spans="1:13" s="64" customFormat="1" ht="16.5" x14ac:dyDescent="0.25">
      <c r="A219" s="163"/>
      <c r="B219" s="145"/>
      <c r="C219" s="260"/>
      <c r="D219" s="145"/>
      <c r="E219" s="145"/>
      <c r="F219" s="268"/>
      <c r="G219" s="159"/>
      <c r="H219" s="159"/>
      <c r="I219" s="159"/>
      <c r="J219" s="146"/>
      <c r="K219" s="145"/>
      <c r="L219" s="145"/>
    </row>
    <row r="220" spans="1:13" s="64" customFormat="1" ht="16.5" x14ac:dyDescent="0.25">
      <c r="A220" s="163"/>
      <c r="B220" s="145"/>
      <c r="C220" s="260"/>
      <c r="D220" s="145"/>
      <c r="E220" s="145"/>
      <c r="F220" s="268"/>
      <c r="G220" s="159"/>
      <c r="H220" s="159"/>
      <c r="I220" s="159"/>
      <c r="J220" s="146"/>
      <c r="K220" s="145"/>
      <c r="L220" s="145"/>
    </row>
    <row r="221" spans="1:13" s="64" customFormat="1" ht="16.5" x14ac:dyDescent="0.25">
      <c r="A221" s="163"/>
      <c r="B221" s="145"/>
      <c r="C221" s="260"/>
      <c r="D221" s="145"/>
      <c r="E221" s="145"/>
      <c r="F221" s="268"/>
      <c r="G221" s="159"/>
      <c r="H221" s="159"/>
      <c r="I221" s="159"/>
      <c r="J221" s="146"/>
      <c r="K221" s="145"/>
      <c r="L221" s="145"/>
    </row>
    <row r="222" spans="1:13" s="64" customFormat="1" ht="16.5" x14ac:dyDescent="0.25">
      <c r="A222" s="163"/>
      <c r="B222" s="145"/>
      <c r="C222" s="260"/>
      <c r="D222" s="145"/>
      <c r="E222" s="145"/>
      <c r="F222" s="268"/>
      <c r="G222" s="159"/>
      <c r="H222" s="159"/>
      <c r="I222" s="159"/>
      <c r="J222" s="146"/>
      <c r="K222" s="145"/>
      <c r="L222" s="145"/>
    </row>
    <row r="223" spans="1:13" s="64" customFormat="1" ht="16.5" x14ac:dyDescent="0.25">
      <c r="A223" s="163"/>
      <c r="B223" s="145"/>
      <c r="C223" s="260"/>
      <c r="D223" s="145"/>
      <c r="E223" s="145"/>
      <c r="F223" s="268"/>
      <c r="G223" s="159"/>
      <c r="H223" s="159"/>
      <c r="I223" s="159"/>
      <c r="J223" s="146"/>
      <c r="K223" s="145"/>
      <c r="L223" s="145"/>
    </row>
    <row r="224" spans="1:13" s="64" customFormat="1" ht="48" x14ac:dyDescent="0.25">
      <c r="A224" s="40">
        <v>89</v>
      </c>
      <c r="B224" s="36" t="s">
        <v>8</v>
      </c>
      <c r="C224" s="75" t="s">
        <v>496</v>
      </c>
      <c r="D224" s="36" t="s">
        <v>215</v>
      </c>
      <c r="E224" s="36" t="s">
        <v>217</v>
      </c>
      <c r="F224" s="98">
        <f>SUM(G224:I224)</f>
        <v>650000</v>
      </c>
      <c r="G224" s="38">
        <v>650000</v>
      </c>
      <c r="H224" s="38">
        <v>0</v>
      </c>
      <c r="I224" s="38">
        <v>0</v>
      </c>
      <c r="J224" s="274"/>
      <c r="K224" s="36" t="s">
        <v>445</v>
      </c>
      <c r="L224" s="39" t="s">
        <v>75</v>
      </c>
      <c r="M224" s="221">
        <v>200</v>
      </c>
    </row>
    <row r="225" spans="1:13" s="64" customFormat="1" ht="48" x14ac:dyDescent="0.25">
      <c r="A225" s="40">
        <v>90</v>
      </c>
      <c r="B225" s="36" t="s">
        <v>8</v>
      </c>
      <c r="C225" s="75" t="s">
        <v>496</v>
      </c>
      <c r="D225" s="36" t="s">
        <v>219</v>
      </c>
      <c r="E225" s="36" t="s">
        <v>218</v>
      </c>
      <c r="F225" s="98">
        <f>SUM(G225:I225)</f>
        <v>650000</v>
      </c>
      <c r="G225" s="38">
        <v>650000</v>
      </c>
      <c r="H225" s="38">
        <v>0</v>
      </c>
      <c r="I225" s="38">
        <v>0</v>
      </c>
      <c r="J225" s="274"/>
      <c r="K225" s="36" t="s">
        <v>445</v>
      </c>
      <c r="L225" s="39" t="s">
        <v>75</v>
      </c>
      <c r="M225" s="221">
        <v>200</v>
      </c>
    </row>
    <row r="226" spans="1:13" s="64" customFormat="1" ht="48" x14ac:dyDescent="0.25">
      <c r="A226" s="40">
        <v>91</v>
      </c>
      <c r="B226" s="36" t="s">
        <v>8</v>
      </c>
      <c r="C226" s="75" t="s">
        <v>496</v>
      </c>
      <c r="D226" s="36" t="s">
        <v>231</v>
      </c>
      <c r="E226" s="36" t="s">
        <v>232</v>
      </c>
      <c r="F226" s="98">
        <f t="shared" si="9"/>
        <v>650000</v>
      </c>
      <c r="G226" s="38">
        <v>650000</v>
      </c>
      <c r="H226" s="38">
        <v>0</v>
      </c>
      <c r="I226" s="38">
        <v>0</v>
      </c>
      <c r="J226" s="274"/>
      <c r="K226" s="36" t="s">
        <v>445</v>
      </c>
      <c r="L226" s="39" t="s">
        <v>75</v>
      </c>
      <c r="M226" s="221">
        <v>200</v>
      </c>
    </row>
    <row r="227" spans="1:13" s="64" customFormat="1" ht="48" x14ac:dyDescent="0.25">
      <c r="A227" s="40">
        <v>92</v>
      </c>
      <c r="B227" s="36" t="s">
        <v>8</v>
      </c>
      <c r="C227" s="75" t="s">
        <v>496</v>
      </c>
      <c r="D227" s="36" t="s">
        <v>235</v>
      </c>
      <c r="E227" s="36" t="s">
        <v>233</v>
      </c>
      <c r="F227" s="98">
        <f t="shared" si="9"/>
        <v>650000</v>
      </c>
      <c r="G227" s="38">
        <v>650000</v>
      </c>
      <c r="H227" s="38">
        <v>0</v>
      </c>
      <c r="I227" s="38">
        <v>0</v>
      </c>
      <c r="J227" s="274"/>
      <c r="K227" s="36" t="s">
        <v>445</v>
      </c>
      <c r="L227" s="39" t="s">
        <v>75</v>
      </c>
      <c r="M227" s="221">
        <v>200</v>
      </c>
    </row>
    <row r="228" spans="1:13" s="64" customFormat="1" ht="48" x14ac:dyDescent="0.25">
      <c r="A228" s="40">
        <v>93</v>
      </c>
      <c r="B228" s="36" t="s">
        <v>8</v>
      </c>
      <c r="C228" s="75" t="s">
        <v>496</v>
      </c>
      <c r="D228" s="36" t="s">
        <v>234</v>
      </c>
      <c r="E228" s="36" t="s">
        <v>236</v>
      </c>
      <c r="F228" s="98">
        <f t="shared" si="9"/>
        <v>650000</v>
      </c>
      <c r="G228" s="38">
        <v>650000</v>
      </c>
      <c r="H228" s="38">
        <v>0</v>
      </c>
      <c r="I228" s="38">
        <v>0</v>
      </c>
      <c r="J228" s="274"/>
      <c r="K228" s="36" t="s">
        <v>445</v>
      </c>
      <c r="L228" s="39" t="s">
        <v>75</v>
      </c>
      <c r="M228" s="221">
        <v>200</v>
      </c>
    </row>
    <row r="229" spans="1:13" s="64" customFormat="1" ht="48" x14ac:dyDescent="0.25">
      <c r="A229" s="40">
        <v>94</v>
      </c>
      <c r="B229" s="36" t="s">
        <v>8</v>
      </c>
      <c r="C229" s="75" t="s">
        <v>496</v>
      </c>
      <c r="D229" s="36" t="s">
        <v>237</v>
      </c>
      <c r="E229" s="36" t="s">
        <v>200</v>
      </c>
      <c r="F229" s="98">
        <f t="shared" si="9"/>
        <v>650000</v>
      </c>
      <c r="G229" s="38">
        <v>650000</v>
      </c>
      <c r="H229" s="38">
        <v>0</v>
      </c>
      <c r="I229" s="38">
        <v>0</v>
      </c>
      <c r="J229" s="274"/>
      <c r="K229" s="36" t="s">
        <v>445</v>
      </c>
      <c r="L229" s="39" t="s">
        <v>75</v>
      </c>
      <c r="M229" s="221">
        <v>200</v>
      </c>
    </row>
    <row r="230" spans="1:13" s="64" customFormat="1" ht="48" x14ac:dyDescent="0.25">
      <c r="A230" s="40">
        <v>95</v>
      </c>
      <c r="B230" s="36" t="s">
        <v>8</v>
      </c>
      <c r="C230" s="75" t="s">
        <v>496</v>
      </c>
      <c r="D230" s="36" t="s">
        <v>215</v>
      </c>
      <c r="E230" s="36" t="s">
        <v>216</v>
      </c>
      <c r="F230" s="98">
        <f t="shared" si="9"/>
        <v>650000</v>
      </c>
      <c r="G230" s="38">
        <v>650000</v>
      </c>
      <c r="H230" s="38">
        <v>0</v>
      </c>
      <c r="I230" s="38">
        <v>0</v>
      </c>
      <c r="J230" s="274"/>
      <c r="K230" s="36" t="s">
        <v>445</v>
      </c>
      <c r="L230" s="39" t="s">
        <v>75</v>
      </c>
      <c r="M230" s="221">
        <v>200</v>
      </c>
    </row>
    <row r="231" spans="1:13" s="64" customFormat="1" ht="48" x14ac:dyDescent="0.25">
      <c r="A231" s="40">
        <v>96</v>
      </c>
      <c r="B231" s="36" t="s">
        <v>8</v>
      </c>
      <c r="C231" s="75" t="s">
        <v>496</v>
      </c>
      <c r="D231" s="36" t="s">
        <v>334</v>
      </c>
      <c r="E231" s="36" t="s">
        <v>335</v>
      </c>
      <c r="F231" s="98">
        <f t="shared" si="9"/>
        <v>650000</v>
      </c>
      <c r="G231" s="38">
        <v>650000</v>
      </c>
      <c r="H231" s="38">
        <v>0</v>
      </c>
      <c r="I231" s="38">
        <v>0</v>
      </c>
      <c r="J231" s="274"/>
      <c r="K231" s="36" t="s">
        <v>445</v>
      </c>
      <c r="L231" s="39" t="s">
        <v>75</v>
      </c>
      <c r="M231" s="221">
        <v>200</v>
      </c>
    </row>
    <row r="232" spans="1:13" s="64" customFormat="1" ht="48" x14ac:dyDescent="0.25">
      <c r="A232" s="40">
        <v>97</v>
      </c>
      <c r="B232" s="36" t="s">
        <v>8</v>
      </c>
      <c r="C232" s="75" t="s">
        <v>496</v>
      </c>
      <c r="D232" s="36" t="s">
        <v>240</v>
      </c>
      <c r="E232" s="36" t="s">
        <v>241</v>
      </c>
      <c r="F232" s="98">
        <f t="shared" si="9"/>
        <v>650000</v>
      </c>
      <c r="G232" s="38">
        <v>650000</v>
      </c>
      <c r="H232" s="38">
        <v>0</v>
      </c>
      <c r="I232" s="38">
        <v>0</v>
      </c>
      <c r="J232" s="274"/>
      <c r="K232" s="36" t="s">
        <v>445</v>
      </c>
      <c r="L232" s="39" t="s">
        <v>75</v>
      </c>
      <c r="M232" s="221">
        <v>200</v>
      </c>
    </row>
    <row r="233" spans="1:13" s="64" customFormat="1" ht="48" x14ac:dyDescent="0.25">
      <c r="A233" s="40">
        <v>98</v>
      </c>
      <c r="B233" s="36" t="s">
        <v>8</v>
      </c>
      <c r="C233" s="75" t="s">
        <v>496</v>
      </c>
      <c r="D233" s="36" t="s">
        <v>284</v>
      </c>
      <c r="E233" s="36" t="s">
        <v>337</v>
      </c>
      <c r="F233" s="98">
        <f t="shared" si="9"/>
        <v>650000</v>
      </c>
      <c r="G233" s="38">
        <v>650000</v>
      </c>
      <c r="H233" s="38">
        <v>0</v>
      </c>
      <c r="I233" s="38">
        <v>0</v>
      </c>
      <c r="J233" s="274"/>
      <c r="K233" s="36" t="s">
        <v>445</v>
      </c>
      <c r="L233" s="39" t="s">
        <v>75</v>
      </c>
      <c r="M233" s="221">
        <v>200</v>
      </c>
    </row>
    <row r="234" spans="1:13" s="64" customFormat="1" ht="48" x14ac:dyDescent="0.25">
      <c r="A234" s="40">
        <v>99</v>
      </c>
      <c r="B234" s="36" t="s">
        <v>8</v>
      </c>
      <c r="C234" s="75" t="s">
        <v>496</v>
      </c>
      <c r="D234" s="36" t="s">
        <v>359</v>
      </c>
      <c r="E234" s="36" t="s">
        <v>360</v>
      </c>
      <c r="F234" s="98">
        <f t="shared" si="9"/>
        <v>650000</v>
      </c>
      <c r="G234" s="38">
        <v>650000</v>
      </c>
      <c r="H234" s="38">
        <v>0</v>
      </c>
      <c r="I234" s="38">
        <v>0</v>
      </c>
      <c r="J234" s="274"/>
      <c r="K234" s="36" t="s">
        <v>445</v>
      </c>
      <c r="L234" s="39" t="s">
        <v>75</v>
      </c>
      <c r="M234" s="221">
        <v>200</v>
      </c>
    </row>
    <row r="235" spans="1:13" s="64" customFormat="1" ht="48" x14ac:dyDescent="0.25">
      <c r="A235" s="40">
        <v>100</v>
      </c>
      <c r="B235" s="36" t="s">
        <v>8</v>
      </c>
      <c r="C235" s="75" t="s">
        <v>496</v>
      </c>
      <c r="D235" s="36" t="s">
        <v>238</v>
      </c>
      <c r="E235" s="36" t="s">
        <v>239</v>
      </c>
      <c r="F235" s="98">
        <f t="shared" si="9"/>
        <v>650000</v>
      </c>
      <c r="G235" s="38">
        <v>650000</v>
      </c>
      <c r="H235" s="38">
        <v>0</v>
      </c>
      <c r="I235" s="38">
        <v>0</v>
      </c>
      <c r="J235" s="274"/>
      <c r="K235" s="36" t="s">
        <v>445</v>
      </c>
      <c r="L235" s="39" t="s">
        <v>75</v>
      </c>
      <c r="M235" s="221">
        <v>200</v>
      </c>
    </row>
    <row r="236" spans="1:13" s="64" customFormat="1" ht="48" x14ac:dyDescent="0.25">
      <c r="A236" s="40">
        <v>101</v>
      </c>
      <c r="B236" s="36" t="s">
        <v>8</v>
      </c>
      <c r="C236" s="75" t="s">
        <v>496</v>
      </c>
      <c r="D236" s="36" t="s">
        <v>115</v>
      </c>
      <c r="E236" s="36" t="s">
        <v>116</v>
      </c>
      <c r="F236" s="98">
        <f t="shared" si="9"/>
        <v>650000</v>
      </c>
      <c r="G236" s="38">
        <v>650000</v>
      </c>
      <c r="H236" s="38">
        <v>0</v>
      </c>
      <c r="I236" s="38">
        <v>0</v>
      </c>
      <c r="J236" s="274">
        <v>350</v>
      </c>
      <c r="K236" s="36" t="s">
        <v>445</v>
      </c>
      <c r="L236" s="39" t="s">
        <v>75</v>
      </c>
      <c r="M236" s="221">
        <v>200</v>
      </c>
    </row>
    <row r="237" spans="1:13" s="64" customFormat="1" ht="16.5" x14ac:dyDescent="0.25"/>
    <row r="238" spans="1:13" s="64" customFormat="1" ht="16.5" x14ac:dyDescent="0.25"/>
    <row r="239" spans="1:13" s="64" customFormat="1" ht="21" customHeight="1" x14ac:dyDescent="0.25"/>
    <row r="240" spans="1:13" s="64" customFormat="1" ht="16.5" x14ac:dyDescent="0.25"/>
    <row r="241" spans="1:13" s="64" customFormat="1" ht="16.5" x14ac:dyDescent="0.25">
      <c r="A241" s="69"/>
      <c r="B241" s="69"/>
      <c r="C241" s="69"/>
      <c r="D241" s="69"/>
      <c r="E241" s="68"/>
      <c r="F241" s="168"/>
      <c r="G241" s="168"/>
      <c r="H241" s="168"/>
      <c r="I241" s="168"/>
      <c r="J241" s="134"/>
      <c r="K241" s="26"/>
      <c r="L241" s="26"/>
    </row>
    <row r="242" spans="1:13" s="64" customFormat="1" ht="16.5" x14ac:dyDescent="0.25">
      <c r="A242" s="69"/>
      <c r="B242" s="69"/>
      <c r="C242" s="69"/>
      <c r="D242" s="69"/>
      <c r="E242" s="68"/>
      <c r="F242" s="168"/>
      <c r="G242" s="168"/>
      <c r="H242" s="168"/>
      <c r="I242" s="168"/>
      <c r="J242" s="134"/>
      <c r="K242" s="26"/>
      <c r="L242" s="26"/>
    </row>
    <row r="243" spans="1:13" s="64" customFormat="1" ht="16.5" x14ac:dyDescent="0.25">
      <c r="A243" s="69"/>
      <c r="B243" s="69"/>
      <c r="C243" s="69"/>
      <c r="D243" s="69"/>
      <c r="E243" s="68"/>
      <c r="F243" s="168"/>
      <c r="G243" s="168"/>
      <c r="H243" s="168"/>
      <c r="I243" s="168"/>
      <c r="J243" s="134"/>
      <c r="K243" s="26"/>
      <c r="L243" s="26"/>
    </row>
    <row r="244" spans="1:13" s="64" customFormat="1" ht="16.5" x14ac:dyDescent="0.25">
      <c r="A244" s="69"/>
      <c r="B244" s="69"/>
      <c r="C244" s="69"/>
      <c r="D244" s="69"/>
      <c r="E244" s="68"/>
      <c r="F244" s="168"/>
      <c r="G244" s="168"/>
      <c r="H244" s="168"/>
      <c r="I244" s="168"/>
      <c r="J244" s="134"/>
      <c r="K244" s="26"/>
      <c r="L244" s="26"/>
    </row>
    <row r="245" spans="1:13" s="64" customFormat="1" ht="16.5" x14ac:dyDescent="0.25">
      <c r="A245" s="69"/>
      <c r="B245" s="69"/>
      <c r="C245" s="69"/>
      <c r="D245" s="69"/>
      <c r="E245" s="68"/>
      <c r="F245" s="168"/>
      <c r="G245" s="168"/>
      <c r="H245" s="168"/>
      <c r="I245" s="168"/>
      <c r="J245" s="134"/>
      <c r="K245" s="26"/>
      <c r="L245" s="26"/>
    </row>
    <row r="246" spans="1:13" s="64" customFormat="1" ht="48" x14ac:dyDescent="0.25">
      <c r="A246" s="40">
        <v>102</v>
      </c>
      <c r="B246" s="36" t="s">
        <v>8</v>
      </c>
      <c r="C246" s="75" t="s">
        <v>496</v>
      </c>
      <c r="D246" s="36" t="s">
        <v>55</v>
      </c>
      <c r="E246" s="36" t="s">
        <v>336</v>
      </c>
      <c r="F246" s="98">
        <f>SUM(G246:I246)</f>
        <v>572175.31999999995</v>
      </c>
      <c r="G246" s="38">
        <v>572175.31999999995</v>
      </c>
      <c r="H246" s="38">
        <v>0</v>
      </c>
      <c r="I246" s="38">
        <v>0</v>
      </c>
      <c r="J246" s="74">
        <v>1000</v>
      </c>
      <c r="K246" s="36" t="s">
        <v>445</v>
      </c>
      <c r="L246" s="222" t="s">
        <v>75</v>
      </c>
      <c r="M246" s="222">
        <v>230</v>
      </c>
    </row>
    <row r="247" spans="1:13" s="64" customFormat="1" ht="48" x14ac:dyDescent="0.25">
      <c r="A247" s="40">
        <v>103</v>
      </c>
      <c r="B247" s="36" t="s">
        <v>8</v>
      </c>
      <c r="C247" s="75" t="s">
        <v>496</v>
      </c>
      <c r="D247" s="36" t="s">
        <v>319</v>
      </c>
      <c r="E247" s="36" t="s">
        <v>105</v>
      </c>
      <c r="F247" s="98">
        <f>SUM(G247:I247)</f>
        <v>650000</v>
      </c>
      <c r="G247" s="38">
        <v>650000</v>
      </c>
      <c r="H247" s="38">
        <v>0</v>
      </c>
      <c r="I247" s="38">
        <v>0</v>
      </c>
      <c r="J247" s="74">
        <v>1500</v>
      </c>
      <c r="K247" s="36" t="s">
        <v>445</v>
      </c>
      <c r="L247" s="39" t="s">
        <v>75</v>
      </c>
      <c r="M247" s="275"/>
    </row>
    <row r="248" spans="1:13" s="64" customFormat="1" ht="16.5" x14ac:dyDescent="0.25">
      <c r="A248" s="293" t="s">
        <v>495</v>
      </c>
      <c r="B248" s="293"/>
      <c r="C248" s="293"/>
      <c r="D248" s="293"/>
      <c r="E248" s="294"/>
      <c r="F248" s="73">
        <f>SUM(F119:F247)</f>
        <v>45620351.830000006</v>
      </c>
      <c r="G248" s="73">
        <f>SUM(G119:G247)</f>
        <v>45620351.830000006</v>
      </c>
      <c r="H248" s="73">
        <f>SUM(H119:H247)</f>
        <v>0</v>
      </c>
      <c r="I248" s="73">
        <f>SUM(I119:I247)</f>
        <v>0</v>
      </c>
      <c r="J248" s="170"/>
      <c r="K248" s="78"/>
      <c r="L248" s="78"/>
    </row>
    <row r="249" spans="1:13" s="64" customFormat="1" ht="20.25" customHeight="1" x14ac:dyDescent="0.25">
      <c r="A249" s="286" t="s">
        <v>494</v>
      </c>
      <c r="B249" s="287"/>
      <c r="C249" s="287"/>
      <c r="D249" s="287"/>
      <c r="E249" s="295"/>
      <c r="F249" s="71">
        <f>F248</f>
        <v>45620351.830000006</v>
      </c>
      <c r="G249" s="71">
        <f>G248</f>
        <v>45620351.830000006</v>
      </c>
      <c r="H249" s="71">
        <f>H248</f>
        <v>0</v>
      </c>
      <c r="I249" s="71">
        <f>I248</f>
        <v>0</v>
      </c>
      <c r="J249" s="169"/>
      <c r="K249" s="164"/>
      <c r="L249" s="164"/>
    </row>
    <row r="250" spans="1:13" s="64" customFormat="1" ht="16.5" x14ac:dyDescent="0.25">
      <c r="A250" s="69"/>
      <c r="B250" s="69"/>
      <c r="C250" s="69"/>
      <c r="D250" s="69"/>
      <c r="E250" s="68"/>
      <c r="F250" s="168"/>
      <c r="G250" s="168"/>
      <c r="H250" s="168"/>
      <c r="I250" s="168"/>
      <c r="J250" s="134"/>
      <c r="K250" s="26"/>
      <c r="L250" s="26"/>
    </row>
    <row r="251" spans="1:13" s="22" customFormat="1" ht="18" x14ac:dyDescent="0.25">
      <c r="A251" s="108"/>
      <c r="B251" s="54"/>
      <c r="C251" s="63" t="s">
        <v>493</v>
      </c>
      <c r="D251" s="55"/>
      <c r="E251" s="54"/>
      <c r="F251" s="107"/>
      <c r="G251" s="107"/>
      <c r="H251" s="107"/>
      <c r="I251" s="107"/>
      <c r="J251" s="106"/>
      <c r="K251" s="105"/>
      <c r="L251" s="105"/>
    </row>
    <row r="252" spans="1:13" s="22" customFormat="1" ht="18" x14ac:dyDescent="0.25">
      <c r="A252" s="108"/>
      <c r="B252" s="54"/>
      <c r="C252" s="63"/>
      <c r="D252" s="55"/>
      <c r="E252" s="54"/>
      <c r="F252" s="107"/>
      <c r="G252" s="107"/>
      <c r="H252" s="107"/>
      <c r="I252" s="107"/>
      <c r="J252" s="106"/>
      <c r="K252" s="105"/>
      <c r="L252" s="105"/>
    </row>
    <row r="253" spans="1:13" s="22" customFormat="1" ht="18" x14ac:dyDescent="0.25">
      <c r="A253" s="108"/>
      <c r="B253" s="56" t="s">
        <v>532</v>
      </c>
      <c r="C253" s="63"/>
      <c r="D253" s="55"/>
      <c r="E253" s="54"/>
      <c r="F253" s="107"/>
      <c r="G253" s="107"/>
      <c r="H253" s="107"/>
      <c r="I253" s="107"/>
      <c r="J253" s="106"/>
      <c r="K253" s="105"/>
      <c r="L253" s="105"/>
    </row>
    <row r="254" spans="1:13" s="22" customFormat="1" ht="18" x14ac:dyDescent="0.25">
      <c r="A254" s="108"/>
      <c r="B254" s="56" t="s">
        <v>451</v>
      </c>
      <c r="C254" s="63"/>
      <c r="D254" s="55"/>
      <c r="E254" s="54"/>
      <c r="F254" s="107"/>
      <c r="G254" s="107"/>
      <c r="H254" s="107"/>
      <c r="I254" s="107"/>
      <c r="J254" s="106"/>
      <c r="K254" s="105"/>
      <c r="L254" s="105"/>
    </row>
    <row r="255" spans="1:13" s="22" customFormat="1" ht="57" x14ac:dyDescent="0.25">
      <c r="A255" s="40">
        <v>104</v>
      </c>
      <c r="B255" s="36" t="s">
        <v>8</v>
      </c>
      <c r="C255" s="75" t="s">
        <v>487</v>
      </c>
      <c r="D255" s="36" t="s">
        <v>534</v>
      </c>
      <c r="E255" s="36" t="s">
        <v>80</v>
      </c>
      <c r="F255" s="38">
        <f>SUM(G255:I255)</f>
        <v>110000</v>
      </c>
      <c r="G255" s="38">
        <v>110000</v>
      </c>
      <c r="H255" s="38">
        <v>0</v>
      </c>
      <c r="I255" s="38">
        <v>0</v>
      </c>
      <c r="J255" s="74">
        <v>600</v>
      </c>
      <c r="K255" s="36" t="s">
        <v>445</v>
      </c>
      <c r="L255" s="222" t="s">
        <v>75</v>
      </c>
      <c r="M255" s="222">
        <v>13.66</v>
      </c>
    </row>
    <row r="256" spans="1:13" s="22" customFormat="1" ht="57" x14ac:dyDescent="0.25">
      <c r="A256" s="40">
        <v>105</v>
      </c>
      <c r="B256" s="36" t="s">
        <v>8</v>
      </c>
      <c r="C256" s="75" t="s">
        <v>487</v>
      </c>
      <c r="D256" s="36" t="s">
        <v>160</v>
      </c>
      <c r="E256" s="36" t="s">
        <v>89</v>
      </c>
      <c r="F256" s="38">
        <f>SUM(G256:I256)</f>
        <v>407356.18</v>
      </c>
      <c r="G256" s="38">
        <v>407356.18</v>
      </c>
      <c r="H256" s="38">
        <v>0</v>
      </c>
      <c r="I256" s="38">
        <v>0</v>
      </c>
      <c r="J256" s="74">
        <v>1000</v>
      </c>
      <c r="K256" s="36" t="s">
        <v>445</v>
      </c>
      <c r="L256" s="222" t="s">
        <v>75</v>
      </c>
      <c r="M256" s="222">
        <v>68.5</v>
      </c>
    </row>
    <row r="257" spans="1:13" s="22" customFormat="1" ht="16.5" x14ac:dyDescent="0.25">
      <c r="A257" s="283" t="s">
        <v>533</v>
      </c>
      <c r="B257" s="283"/>
      <c r="C257" s="283"/>
      <c r="D257" s="283"/>
      <c r="E257" s="283"/>
      <c r="F257" s="73">
        <f>SUM(F255:F256)</f>
        <v>517356.18</v>
      </c>
      <c r="G257" s="73">
        <f t="shared" ref="G257:I257" si="10">SUM(G255:G256)</f>
        <v>517356.18</v>
      </c>
      <c r="H257" s="73">
        <f t="shared" si="10"/>
        <v>0</v>
      </c>
      <c r="I257" s="73">
        <f t="shared" si="10"/>
        <v>0</v>
      </c>
      <c r="J257" s="144"/>
      <c r="K257" s="78"/>
      <c r="L257" s="78"/>
    </row>
    <row r="258" spans="1:13" s="22" customFormat="1" ht="18" x14ac:dyDescent="0.25">
      <c r="A258" s="108"/>
      <c r="B258" s="54"/>
      <c r="C258" s="63"/>
      <c r="D258" s="55"/>
      <c r="E258" s="54"/>
      <c r="F258" s="107"/>
      <c r="G258" s="107"/>
      <c r="H258" s="107"/>
      <c r="I258" s="107"/>
      <c r="J258" s="106"/>
      <c r="K258" s="105"/>
      <c r="L258" s="105"/>
    </row>
    <row r="259" spans="1:13" s="22" customFormat="1" ht="18" x14ac:dyDescent="0.25">
      <c r="A259" s="108"/>
      <c r="B259" s="56" t="s">
        <v>596</v>
      </c>
      <c r="C259" s="63"/>
      <c r="D259" s="55"/>
      <c r="E259" s="54"/>
      <c r="F259" s="107"/>
      <c r="G259" s="107"/>
      <c r="H259" s="107"/>
      <c r="I259" s="107"/>
      <c r="J259" s="106"/>
      <c r="K259" s="105"/>
      <c r="L259" s="105"/>
    </row>
    <row r="260" spans="1:13" s="22" customFormat="1" ht="18" x14ac:dyDescent="0.25">
      <c r="A260" s="108"/>
      <c r="B260" s="56" t="s">
        <v>451</v>
      </c>
      <c r="C260" s="63"/>
      <c r="D260" s="55"/>
      <c r="E260" s="54"/>
      <c r="F260" s="107"/>
      <c r="G260" s="107"/>
      <c r="H260" s="107"/>
      <c r="I260" s="107"/>
      <c r="J260" s="106"/>
      <c r="K260" s="105"/>
      <c r="L260" s="105"/>
    </row>
    <row r="261" spans="1:13" s="22" customFormat="1" ht="57" x14ac:dyDescent="0.25">
      <c r="A261" s="40">
        <v>106</v>
      </c>
      <c r="B261" s="36" t="s">
        <v>8</v>
      </c>
      <c r="C261" s="75" t="s">
        <v>487</v>
      </c>
      <c r="D261" s="36" t="s">
        <v>309</v>
      </c>
      <c r="E261" s="36" t="s">
        <v>195</v>
      </c>
      <c r="F261" s="38">
        <f>SUM(G261:I261)</f>
        <v>966018.59</v>
      </c>
      <c r="G261" s="38">
        <v>966018.59</v>
      </c>
      <c r="H261" s="38">
        <v>0</v>
      </c>
      <c r="I261" s="38">
        <v>0</v>
      </c>
      <c r="J261" s="74">
        <v>500</v>
      </c>
      <c r="K261" s="36" t="s">
        <v>445</v>
      </c>
      <c r="L261" s="245" t="s">
        <v>74</v>
      </c>
      <c r="M261" s="221">
        <v>264.94</v>
      </c>
    </row>
    <row r="262" spans="1:13" s="22" customFormat="1" ht="16.5" x14ac:dyDescent="0.25">
      <c r="A262" s="283" t="s">
        <v>492</v>
      </c>
      <c r="B262" s="283"/>
      <c r="C262" s="283"/>
      <c r="D262" s="283"/>
      <c r="E262" s="283"/>
      <c r="F262" s="73">
        <f>SUM(F261:F261)</f>
        <v>966018.59</v>
      </c>
      <c r="G262" s="73">
        <f>SUM(G261:G261)</f>
        <v>966018.59</v>
      </c>
      <c r="H262" s="73">
        <f>SUM(H261:H261)</f>
        <v>0</v>
      </c>
      <c r="I262" s="73">
        <f>SUM(I261:I261)</f>
        <v>0</v>
      </c>
      <c r="J262" s="144"/>
      <c r="K262" s="78"/>
      <c r="L262" s="78"/>
    </row>
    <row r="263" spans="1:13" s="22" customFormat="1" ht="18" x14ac:dyDescent="0.25">
      <c r="A263" s="108"/>
      <c r="B263" s="108"/>
      <c r="C263" s="63"/>
      <c r="D263" s="109"/>
      <c r="E263" s="108"/>
      <c r="F263" s="107"/>
      <c r="G263" s="107"/>
      <c r="H263" s="107"/>
      <c r="I263" s="107"/>
      <c r="J263" s="106"/>
      <c r="K263" s="105"/>
      <c r="L263" s="105"/>
    </row>
    <row r="264" spans="1:13" s="22" customFormat="1" ht="16.5" x14ac:dyDescent="0.25">
      <c r="A264" s="122"/>
      <c r="B264" s="56" t="s">
        <v>541</v>
      </c>
      <c r="C264" s="122"/>
      <c r="D264" s="122"/>
      <c r="E264" s="122"/>
      <c r="F264" s="113"/>
      <c r="G264" s="113"/>
      <c r="H264" s="113"/>
      <c r="I264" s="113"/>
      <c r="J264" s="106"/>
      <c r="K264" s="105"/>
      <c r="L264" s="105"/>
    </row>
    <row r="265" spans="1:13" s="22" customFormat="1" ht="16.5" x14ac:dyDescent="0.25">
      <c r="A265" s="122"/>
      <c r="B265" s="56" t="s">
        <v>451</v>
      </c>
      <c r="C265" s="122"/>
      <c r="D265" s="122"/>
      <c r="E265" s="122"/>
      <c r="F265" s="113"/>
      <c r="G265" s="113"/>
      <c r="H265" s="113"/>
      <c r="I265" s="113"/>
      <c r="J265" s="106"/>
      <c r="K265" s="105"/>
      <c r="L265" s="105"/>
    </row>
    <row r="266" spans="1:13" s="22" customFormat="1" ht="57" x14ac:dyDescent="0.25">
      <c r="A266" s="40">
        <v>107</v>
      </c>
      <c r="B266" s="36" t="s">
        <v>8</v>
      </c>
      <c r="C266" s="75" t="s">
        <v>486</v>
      </c>
      <c r="D266" s="171" t="s">
        <v>285</v>
      </c>
      <c r="E266" s="36" t="s">
        <v>286</v>
      </c>
      <c r="F266" s="38">
        <f>SUM(G266:I266)</f>
        <v>97338.92</v>
      </c>
      <c r="G266" s="38">
        <v>97338.92</v>
      </c>
      <c r="H266" s="38">
        <v>0</v>
      </c>
      <c r="I266" s="38">
        <v>0</v>
      </c>
      <c r="J266" s="74">
        <v>850</v>
      </c>
      <c r="K266" s="36" t="s">
        <v>445</v>
      </c>
      <c r="L266" s="279"/>
      <c r="M266" s="224"/>
    </row>
    <row r="267" spans="1:13" s="22" customFormat="1" ht="16.5" x14ac:dyDescent="0.25">
      <c r="A267" s="283" t="s">
        <v>593</v>
      </c>
      <c r="B267" s="283"/>
      <c r="C267" s="283"/>
      <c r="D267" s="283"/>
      <c r="E267" s="283"/>
      <c r="F267" s="73">
        <f>SUM(F266:F266)</f>
        <v>97338.92</v>
      </c>
      <c r="G267" s="73">
        <f>SUM(G266:G266)</f>
        <v>97338.92</v>
      </c>
      <c r="H267" s="73">
        <f>SUM(H266:H266)</f>
        <v>0</v>
      </c>
      <c r="I267" s="73">
        <f>SUM(I266:I266)</f>
        <v>0</v>
      </c>
      <c r="J267" s="146"/>
      <c r="K267" s="145"/>
      <c r="L267" s="225"/>
      <c r="M267" s="226"/>
    </row>
    <row r="268" spans="1:13" s="22" customFormat="1" ht="16.5" x14ac:dyDescent="0.25">
      <c r="A268" s="122"/>
      <c r="B268" s="122"/>
      <c r="C268" s="122"/>
      <c r="D268" s="122"/>
      <c r="E268" s="122"/>
      <c r="F268" s="113"/>
      <c r="G268" s="113"/>
      <c r="H268" s="113"/>
      <c r="I268" s="113"/>
      <c r="J268" s="106"/>
      <c r="K268" s="105"/>
      <c r="L268" s="105"/>
    </row>
    <row r="269" spans="1:13" s="22" customFormat="1" ht="12.75" x14ac:dyDescent="0.25"/>
    <row r="270" spans="1:13" s="22" customFormat="1" ht="12.75" x14ac:dyDescent="0.25"/>
    <row r="271" spans="1:13" s="22" customFormat="1" ht="12.75" x14ac:dyDescent="0.25"/>
    <row r="272" spans="1:13" s="22" customFormat="1" ht="12.75" x14ac:dyDescent="0.25"/>
    <row r="273" spans="1:13" s="22" customFormat="1" ht="12.75" x14ac:dyDescent="0.25"/>
    <row r="274" spans="1:13" s="22" customFormat="1" ht="12.75" x14ac:dyDescent="0.25"/>
    <row r="275" spans="1:13" s="22" customFormat="1" ht="12.75" x14ac:dyDescent="0.25"/>
    <row r="276" spans="1:13" s="22" customFormat="1" ht="12.75" x14ac:dyDescent="0.25"/>
    <row r="277" spans="1:13" s="22" customFormat="1" ht="12.75" x14ac:dyDescent="0.25"/>
    <row r="278" spans="1:13" s="22" customFormat="1" ht="12.75" x14ac:dyDescent="0.25"/>
    <row r="279" spans="1:13" s="22" customFormat="1" ht="12.75" x14ac:dyDescent="0.25"/>
    <row r="280" spans="1:13" s="22" customFormat="1" ht="12.75" x14ac:dyDescent="0.25"/>
    <row r="281" spans="1:13" s="22" customFormat="1" ht="12.75" x14ac:dyDescent="0.25"/>
    <row r="282" spans="1:13" s="22" customFormat="1" ht="12.75" x14ac:dyDescent="0.25"/>
    <row r="283" spans="1:13" s="22" customFormat="1" ht="18" x14ac:dyDescent="0.25">
      <c r="A283" s="108"/>
      <c r="B283" s="56" t="s">
        <v>535</v>
      </c>
      <c r="C283" s="63"/>
      <c r="D283" s="55"/>
      <c r="E283" s="108"/>
      <c r="F283" s="107"/>
      <c r="G283" s="107"/>
      <c r="H283" s="107"/>
      <c r="I283" s="107"/>
      <c r="J283" s="106"/>
      <c r="K283" s="105"/>
      <c r="L283" s="105"/>
    </row>
    <row r="284" spans="1:13" s="22" customFormat="1" ht="18" x14ac:dyDescent="0.25">
      <c r="A284" s="108"/>
      <c r="B284" s="56" t="s">
        <v>451</v>
      </c>
      <c r="C284" s="63"/>
      <c r="D284" s="55"/>
      <c r="E284" s="108"/>
      <c r="F284" s="107"/>
      <c r="G284" s="107"/>
      <c r="H284" s="107"/>
      <c r="I284" s="107"/>
      <c r="J284" s="106"/>
      <c r="K284" s="105"/>
      <c r="L284" s="105"/>
    </row>
    <row r="285" spans="1:13" s="22" customFormat="1" ht="71.25" x14ac:dyDescent="0.25">
      <c r="A285" s="40">
        <v>108</v>
      </c>
      <c r="B285" s="36" t="s">
        <v>8</v>
      </c>
      <c r="C285" s="75" t="s">
        <v>486</v>
      </c>
      <c r="D285" s="36" t="s">
        <v>273</v>
      </c>
      <c r="E285" s="36" t="s">
        <v>274</v>
      </c>
      <c r="F285" s="38">
        <f>SUM(G285:I285)</f>
        <v>800000</v>
      </c>
      <c r="G285" s="38">
        <v>800000</v>
      </c>
      <c r="H285" s="38">
        <v>0</v>
      </c>
      <c r="I285" s="38">
        <v>0</v>
      </c>
      <c r="J285" s="274"/>
      <c r="K285" s="36" t="s">
        <v>445</v>
      </c>
      <c r="L285" s="245" t="s">
        <v>109</v>
      </c>
      <c r="M285" s="221">
        <v>1</v>
      </c>
    </row>
    <row r="286" spans="1:13" s="22" customFormat="1" ht="57" x14ac:dyDescent="0.25">
      <c r="A286" s="40">
        <v>109</v>
      </c>
      <c r="B286" s="36" t="s">
        <v>8</v>
      </c>
      <c r="C286" s="75" t="s">
        <v>486</v>
      </c>
      <c r="D286" s="36" t="s">
        <v>159</v>
      </c>
      <c r="E286" s="36" t="s">
        <v>90</v>
      </c>
      <c r="F286" s="38">
        <f>SUM(G286:I286)</f>
        <v>791141.82</v>
      </c>
      <c r="G286" s="38">
        <v>791141.82</v>
      </c>
      <c r="H286" s="38">
        <v>0</v>
      </c>
      <c r="I286" s="38">
        <v>0</v>
      </c>
      <c r="J286" s="74">
        <v>600</v>
      </c>
      <c r="K286" s="36" t="s">
        <v>445</v>
      </c>
      <c r="L286" s="245" t="s">
        <v>109</v>
      </c>
      <c r="M286" s="221">
        <v>1</v>
      </c>
    </row>
    <row r="287" spans="1:13" s="22" customFormat="1" ht="59.25" customHeight="1" x14ac:dyDescent="0.25">
      <c r="A287" s="40">
        <v>110</v>
      </c>
      <c r="B287" s="36" t="s">
        <v>8</v>
      </c>
      <c r="C287" s="75" t="s">
        <v>486</v>
      </c>
      <c r="D287" s="36" t="s">
        <v>531</v>
      </c>
      <c r="E287" s="36" t="s">
        <v>252</v>
      </c>
      <c r="F287" s="38">
        <f>SUM(G287:I287)</f>
        <v>2600000</v>
      </c>
      <c r="G287" s="38">
        <v>2600000</v>
      </c>
      <c r="H287" s="38">
        <v>0</v>
      </c>
      <c r="I287" s="38">
        <v>0</v>
      </c>
      <c r="J287" s="74">
        <v>400</v>
      </c>
      <c r="K287" s="36" t="s">
        <v>450</v>
      </c>
      <c r="L287" s="245" t="s">
        <v>109</v>
      </c>
      <c r="M287" s="221">
        <v>2</v>
      </c>
    </row>
    <row r="288" spans="1:13" s="22" customFormat="1" ht="16.5" x14ac:dyDescent="0.25">
      <c r="A288" s="283" t="s">
        <v>538</v>
      </c>
      <c r="B288" s="283"/>
      <c r="C288" s="283"/>
      <c r="D288" s="285"/>
      <c r="E288" s="285"/>
      <c r="F288" s="35">
        <f>SUM(F285:F287)</f>
        <v>4191141.82</v>
      </c>
      <c r="G288" s="35">
        <f>SUM(G285:G287)</f>
        <v>4191141.82</v>
      </c>
      <c r="H288" s="35">
        <f>SUM(H285:H287)</f>
        <v>0</v>
      </c>
      <c r="I288" s="35">
        <f>SUM(I285:I287)</f>
        <v>0</v>
      </c>
      <c r="K288" s="164"/>
      <c r="L288" s="164"/>
    </row>
    <row r="289" spans="1:13" s="22" customFormat="1" ht="7.5" customHeight="1" x14ac:dyDescent="0.25">
      <c r="A289" s="122"/>
      <c r="B289" s="122"/>
      <c r="C289" s="122"/>
      <c r="D289" s="122"/>
      <c r="E289" s="122"/>
      <c r="F289" s="113"/>
      <c r="G289" s="113"/>
      <c r="H289" s="113"/>
      <c r="I289" s="113"/>
      <c r="K289" s="164"/>
      <c r="L289" s="164"/>
    </row>
    <row r="290" spans="1:13" s="22" customFormat="1" ht="18" x14ac:dyDescent="0.25">
      <c r="A290" s="108"/>
      <c r="B290" s="56" t="s">
        <v>539</v>
      </c>
      <c r="C290" s="63"/>
      <c r="D290" s="55"/>
      <c r="E290" s="108"/>
      <c r="F290" s="107"/>
      <c r="G290" s="107"/>
      <c r="H290" s="107"/>
      <c r="I290" s="107"/>
      <c r="J290" s="106"/>
      <c r="K290" s="105"/>
      <c r="L290" s="105"/>
    </row>
    <row r="291" spans="1:13" s="22" customFormat="1" ht="18" x14ac:dyDescent="0.25">
      <c r="A291" s="108"/>
      <c r="B291" s="56" t="s">
        <v>464</v>
      </c>
      <c r="C291" s="63"/>
      <c r="D291" s="55"/>
      <c r="E291" s="108"/>
      <c r="F291" s="107"/>
      <c r="G291" s="107"/>
      <c r="H291" s="107"/>
      <c r="I291" s="107"/>
      <c r="J291" s="106"/>
      <c r="K291" s="105"/>
      <c r="L291" s="105"/>
    </row>
    <row r="292" spans="1:13" s="22" customFormat="1" ht="74.25" customHeight="1" x14ac:dyDescent="0.25">
      <c r="A292" s="40">
        <v>111</v>
      </c>
      <c r="B292" s="36" t="s">
        <v>8</v>
      </c>
      <c r="C292" s="75" t="s">
        <v>486</v>
      </c>
      <c r="D292" s="36" t="s">
        <v>340</v>
      </c>
      <c r="E292" s="36" t="s">
        <v>60</v>
      </c>
      <c r="F292" s="38">
        <f>SUM(G292:I292)</f>
        <v>261603.23</v>
      </c>
      <c r="G292" s="38">
        <v>261603.23</v>
      </c>
      <c r="H292" s="38">
        <v>0</v>
      </c>
      <c r="I292" s="38">
        <v>0</v>
      </c>
      <c r="J292" s="74">
        <v>400</v>
      </c>
      <c r="K292" s="36" t="s">
        <v>445</v>
      </c>
      <c r="L292" s="245" t="s">
        <v>74</v>
      </c>
      <c r="M292" s="224">
        <v>396.21</v>
      </c>
    </row>
    <row r="293" spans="1:13" s="22" customFormat="1" ht="16.5" x14ac:dyDescent="0.25">
      <c r="A293" s="283" t="s">
        <v>540</v>
      </c>
      <c r="B293" s="283"/>
      <c r="C293" s="283"/>
      <c r="D293" s="285"/>
      <c r="E293" s="285"/>
      <c r="F293" s="35">
        <f>SUM(F292:F292)</f>
        <v>261603.23</v>
      </c>
      <c r="G293" s="35">
        <f>SUM(G292:G292)</f>
        <v>261603.23</v>
      </c>
      <c r="H293" s="35">
        <f>SUM(H292:H292)</f>
        <v>0</v>
      </c>
      <c r="I293" s="35">
        <f>SUM(I292:I292)</f>
        <v>0</v>
      </c>
      <c r="K293" s="164"/>
      <c r="L293" s="164"/>
    </row>
    <row r="294" spans="1:13" s="22" customFormat="1" ht="10.5" customHeight="1" x14ac:dyDescent="0.25">
      <c r="A294" s="122"/>
      <c r="B294" s="122"/>
      <c r="C294" s="122"/>
      <c r="D294" s="122"/>
      <c r="E294" s="122"/>
      <c r="F294" s="113"/>
      <c r="G294" s="113"/>
      <c r="H294" s="113"/>
      <c r="I294" s="113"/>
      <c r="K294" s="164"/>
      <c r="L294" s="164"/>
    </row>
    <row r="295" spans="1:13" s="22" customFormat="1" ht="18" x14ac:dyDescent="0.25">
      <c r="A295" s="108"/>
      <c r="B295" s="56" t="s">
        <v>594</v>
      </c>
      <c r="C295" s="63"/>
      <c r="D295" s="55"/>
      <c r="E295" s="108"/>
      <c r="F295" s="107"/>
      <c r="G295" s="107"/>
      <c r="H295" s="107"/>
      <c r="I295" s="107"/>
      <c r="J295" s="106"/>
      <c r="K295" s="105"/>
      <c r="L295" s="105"/>
    </row>
    <row r="296" spans="1:13" s="22" customFormat="1" ht="18" x14ac:dyDescent="0.25">
      <c r="A296" s="108"/>
      <c r="B296" s="56" t="s">
        <v>464</v>
      </c>
      <c r="C296" s="63"/>
      <c r="D296" s="55"/>
      <c r="E296" s="108"/>
      <c r="F296" s="107"/>
      <c r="G296" s="107"/>
      <c r="H296" s="107"/>
      <c r="I296" s="107"/>
      <c r="J296" s="106"/>
      <c r="K296" s="105"/>
      <c r="L296" s="105"/>
    </row>
    <row r="297" spans="1:13" s="22" customFormat="1" ht="63" customHeight="1" x14ac:dyDescent="0.25">
      <c r="A297" s="40">
        <v>112</v>
      </c>
      <c r="B297" s="36" t="s">
        <v>8</v>
      </c>
      <c r="C297" s="75" t="s">
        <v>486</v>
      </c>
      <c r="D297" s="36" t="s">
        <v>416</v>
      </c>
      <c r="E297" s="36" t="s">
        <v>417</v>
      </c>
      <c r="F297" s="38">
        <f>SUM(G297:I297)</f>
        <v>800000</v>
      </c>
      <c r="G297" s="38">
        <v>800000</v>
      </c>
      <c r="H297" s="38">
        <v>0</v>
      </c>
      <c r="I297" s="38">
        <v>0</v>
      </c>
      <c r="J297" s="74">
        <v>800</v>
      </c>
      <c r="K297" s="36" t="s">
        <v>445</v>
      </c>
      <c r="L297" s="279"/>
      <c r="M297" s="224"/>
    </row>
    <row r="298" spans="1:13" s="22" customFormat="1" ht="16.5" x14ac:dyDescent="0.25">
      <c r="A298" s="283" t="s">
        <v>595</v>
      </c>
      <c r="B298" s="283"/>
      <c r="C298" s="283"/>
      <c r="D298" s="285"/>
      <c r="E298" s="285"/>
      <c r="F298" s="35">
        <f>SUM(F297:F297)</f>
        <v>800000</v>
      </c>
      <c r="G298" s="35">
        <f>SUM(G297:G297)</f>
        <v>800000</v>
      </c>
      <c r="H298" s="35">
        <f>SUM(H297:H297)</f>
        <v>0</v>
      </c>
      <c r="I298" s="35">
        <f>SUM(I297:I297)</f>
        <v>0</v>
      </c>
      <c r="K298" s="164"/>
      <c r="L298" s="164"/>
    </row>
    <row r="299" spans="1:13" s="22" customFormat="1" ht="16.5" x14ac:dyDescent="0.25">
      <c r="A299" s="122"/>
      <c r="B299" s="122"/>
      <c r="C299" s="122"/>
      <c r="D299" s="122"/>
      <c r="E299" s="122"/>
      <c r="F299" s="113"/>
      <c r="G299" s="113"/>
      <c r="H299" s="113"/>
      <c r="I299" s="113"/>
      <c r="K299" s="164"/>
      <c r="L299" s="164"/>
    </row>
    <row r="300" spans="1:13" s="22" customFormat="1" ht="16.5" x14ac:dyDescent="0.25">
      <c r="A300" s="122"/>
      <c r="B300" s="56" t="s">
        <v>545</v>
      </c>
      <c r="C300" s="122"/>
      <c r="D300" s="122"/>
      <c r="E300" s="122"/>
      <c r="F300" s="113"/>
      <c r="G300" s="113"/>
      <c r="H300" s="113"/>
      <c r="I300" s="113"/>
      <c r="K300" s="164"/>
      <c r="L300" s="164"/>
    </row>
    <row r="301" spans="1:13" s="22" customFormat="1" ht="11.25" customHeight="1" x14ac:dyDescent="0.25">
      <c r="A301" s="122"/>
      <c r="B301" s="122"/>
      <c r="C301" s="122"/>
      <c r="D301" s="122"/>
      <c r="E301" s="122"/>
      <c r="F301" s="113"/>
      <c r="G301" s="113"/>
      <c r="H301" s="113"/>
      <c r="I301" s="113"/>
      <c r="K301" s="164"/>
      <c r="L301" s="164"/>
    </row>
    <row r="302" spans="1:13" s="22" customFormat="1" ht="18" x14ac:dyDescent="0.25">
      <c r="A302" s="108"/>
      <c r="B302" s="56" t="s">
        <v>451</v>
      </c>
      <c r="C302" s="63"/>
      <c r="D302" s="55"/>
      <c r="E302" s="108"/>
      <c r="F302" s="107"/>
      <c r="G302" s="107"/>
      <c r="H302" s="107"/>
      <c r="I302" s="107"/>
      <c r="J302" s="106"/>
      <c r="K302" s="105"/>
      <c r="L302" s="105"/>
    </row>
    <row r="303" spans="1:13" s="22" customFormat="1" ht="79.5" customHeight="1" x14ac:dyDescent="0.25">
      <c r="A303" s="40">
        <v>113</v>
      </c>
      <c r="B303" s="36" t="s">
        <v>8</v>
      </c>
      <c r="C303" s="75" t="s">
        <v>486</v>
      </c>
      <c r="D303" s="36" t="s">
        <v>376</v>
      </c>
      <c r="E303" s="36" t="s">
        <v>259</v>
      </c>
      <c r="F303" s="38">
        <f>SUM(G303:I303)</f>
        <v>1365470.56</v>
      </c>
      <c r="G303" s="38">
        <v>1365470.56</v>
      </c>
      <c r="H303" s="38">
        <v>0</v>
      </c>
      <c r="I303" s="38">
        <v>0</v>
      </c>
      <c r="J303" s="74">
        <v>750</v>
      </c>
      <c r="K303" s="36" t="s">
        <v>445</v>
      </c>
      <c r="L303" s="147"/>
      <c r="M303" s="223"/>
    </row>
    <row r="304" spans="1:13" s="22" customFormat="1" ht="12.75" x14ac:dyDescent="0.25"/>
    <row r="305" spans="1:13" s="22" customFormat="1" ht="12.75" x14ac:dyDescent="0.25"/>
    <row r="306" spans="1:13" s="22" customFormat="1" ht="12.75" x14ac:dyDescent="0.25"/>
    <row r="307" spans="1:13" s="22" customFormat="1" ht="12.75" x14ac:dyDescent="0.25"/>
    <row r="308" spans="1:13" s="22" customFormat="1" ht="12.75" x14ac:dyDescent="0.25"/>
    <row r="309" spans="1:13" s="22" customFormat="1" ht="12.75" x14ac:dyDescent="0.25"/>
    <row r="310" spans="1:13" s="22" customFormat="1" ht="12.75" x14ac:dyDescent="0.25"/>
    <row r="311" spans="1:13" s="22" customFormat="1" ht="12.75" x14ac:dyDescent="0.25"/>
    <row r="312" spans="1:13" s="22" customFormat="1" ht="12.75" x14ac:dyDescent="0.25"/>
    <row r="313" spans="1:13" s="22" customFormat="1" ht="12.75" x14ac:dyDescent="0.25"/>
    <row r="314" spans="1:13" s="22" customFormat="1" ht="12.75" x14ac:dyDescent="0.25"/>
    <row r="315" spans="1:13" s="22" customFormat="1" ht="16.5" x14ac:dyDescent="0.25">
      <c r="A315" s="122"/>
      <c r="B315" s="122"/>
      <c r="C315" s="122"/>
      <c r="D315" s="122"/>
      <c r="E315" s="122"/>
      <c r="F315" s="113"/>
      <c r="G315" s="113"/>
      <c r="H315" s="113"/>
      <c r="I315" s="113"/>
      <c r="K315" s="164"/>
      <c r="L315" s="164"/>
    </row>
    <row r="316" spans="1:13" s="22" customFormat="1" ht="66" customHeight="1" x14ac:dyDescent="0.25">
      <c r="A316" s="40">
        <v>114</v>
      </c>
      <c r="B316" s="36" t="s">
        <v>8</v>
      </c>
      <c r="C316" s="75" t="s">
        <v>486</v>
      </c>
      <c r="D316" s="36" t="s">
        <v>265</v>
      </c>
      <c r="E316" s="36" t="s">
        <v>195</v>
      </c>
      <c r="F316" s="38">
        <f>SUM(G316:I316)</f>
        <v>2500000</v>
      </c>
      <c r="G316" s="38">
        <v>2500000</v>
      </c>
      <c r="H316" s="38">
        <v>0</v>
      </c>
      <c r="I316" s="38">
        <v>0</v>
      </c>
      <c r="J316" s="74">
        <v>600</v>
      </c>
      <c r="K316" s="36" t="s">
        <v>547</v>
      </c>
      <c r="L316" s="245" t="s">
        <v>74</v>
      </c>
      <c r="M316" s="221">
        <v>704</v>
      </c>
    </row>
    <row r="317" spans="1:13" s="22" customFormat="1" ht="55.5" customHeight="1" x14ac:dyDescent="0.25">
      <c r="A317" s="40">
        <v>115</v>
      </c>
      <c r="B317" s="36" t="s">
        <v>8</v>
      </c>
      <c r="C317" s="75" t="s">
        <v>486</v>
      </c>
      <c r="D317" s="36" t="s">
        <v>157</v>
      </c>
      <c r="E317" s="36" t="s">
        <v>10</v>
      </c>
      <c r="F317" s="38">
        <f>SUM(G317:I317)</f>
        <v>344837.26</v>
      </c>
      <c r="G317" s="38">
        <v>344837.26</v>
      </c>
      <c r="H317" s="38">
        <v>0</v>
      </c>
      <c r="I317" s="38">
        <v>0</v>
      </c>
      <c r="J317" s="74">
        <v>750</v>
      </c>
      <c r="K317" s="36" t="s">
        <v>445</v>
      </c>
      <c r="L317" s="279"/>
      <c r="M317" s="221"/>
    </row>
    <row r="318" spans="1:13" s="22" customFormat="1" ht="16.5" x14ac:dyDescent="0.25">
      <c r="A318" s="283" t="s">
        <v>546</v>
      </c>
      <c r="B318" s="283"/>
      <c r="C318" s="283"/>
      <c r="D318" s="285"/>
      <c r="E318" s="285"/>
      <c r="F318" s="35">
        <f>SUM(F303:F317)</f>
        <v>4210307.82</v>
      </c>
      <c r="G318" s="35">
        <f>SUM(G303:G317)</f>
        <v>4210307.82</v>
      </c>
      <c r="H318" s="35">
        <f>SUM(H303:H317)</f>
        <v>0</v>
      </c>
      <c r="I318" s="35">
        <f>SUM(I303:I317)</f>
        <v>0</v>
      </c>
      <c r="K318" s="164"/>
      <c r="L318" s="164"/>
    </row>
    <row r="319" spans="1:13" s="22" customFormat="1" ht="16.5" x14ac:dyDescent="0.25">
      <c r="A319" s="122"/>
      <c r="B319" s="122"/>
      <c r="C319" s="122"/>
      <c r="D319" s="122"/>
      <c r="E319" s="122"/>
      <c r="F319" s="113"/>
      <c r="G319" s="113"/>
      <c r="H319" s="113"/>
      <c r="I319" s="113"/>
      <c r="K319" s="164"/>
      <c r="L319" s="164"/>
    </row>
    <row r="320" spans="1:13" s="22" customFormat="1" ht="16.5" x14ac:dyDescent="0.25">
      <c r="A320" s="114"/>
      <c r="B320" s="56" t="s">
        <v>542</v>
      </c>
      <c r="C320" s="167"/>
      <c r="D320" s="167"/>
      <c r="E320" s="167"/>
      <c r="F320" s="113"/>
      <c r="G320" s="113"/>
      <c r="H320" s="113"/>
      <c r="I320" s="113"/>
      <c r="J320" s="166"/>
      <c r="K320" s="165"/>
      <c r="L320" s="165"/>
      <c r="M320" s="25"/>
    </row>
    <row r="321" spans="1:13" s="22" customFormat="1" ht="16.5" x14ac:dyDescent="0.25">
      <c r="A321" s="114"/>
      <c r="B321" s="48" t="s">
        <v>469</v>
      </c>
      <c r="C321" s="167"/>
      <c r="D321" s="167"/>
      <c r="E321" s="167"/>
      <c r="F321" s="31"/>
      <c r="G321" s="31"/>
      <c r="H321" s="31"/>
      <c r="I321" s="31"/>
      <c r="J321" s="166"/>
      <c r="K321" s="165"/>
      <c r="L321" s="165"/>
      <c r="M321" s="25"/>
    </row>
    <row r="322" spans="1:13" s="22" customFormat="1" ht="73.5" customHeight="1" x14ac:dyDescent="0.25">
      <c r="A322" s="40">
        <v>116</v>
      </c>
      <c r="B322" s="36" t="s">
        <v>8</v>
      </c>
      <c r="C322" s="75" t="s">
        <v>487</v>
      </c>
      <c r="D322" s="36" t="s">
        <v>543</v>
      </c>
      <c r="E322" s="36" t="s">
        <v>266</v>
      </c>
      <c r="F322" s="38">
        <f>SUM(G322:I322)</f>
        <v>30500.53</v>
      </c>
      <c r="G322" s="38">
        <v>30500.53</v>
      </c>
      <c r="H322" s="38">
        <v>0</v>
      </c>
      <c r="I322" s="38">
        <v>0</v>
      </c>
      <c r="J322" s="74">
        <v>752</v>
      </c>
      <c r="K322" s="36" t="s">
        <v>445</v>
      </c>
      <c r="L322" s="222" t="s">
        <v>75</v>
      </c>
      <c r="M322" s="222">
        <v>16</v>
      </c>
    </row>
    <row r="323" spans="1:13" s="22" customFormat="1" ht="16.5" x14ac:dyDescent="0.25">
      <c r="A323" s="283" t="s">
        <v>544</v>
      </c>
      <c r="B323" s="283"/>
      <c r="C323" s="283"/>
      <c r="D323" s="285"/>
      <c r="E323" s="285"/>
      <c r="F323" s="35">
        <f>SUM(F322:F322)</f>
        <v>30500.53</v>
      </c>
      <c r="G323" s="35">
        <f t="shared" ref="G323:I323" si="11">SUM(G322:G322)</f>
        <v>30500.53</v>
      </c>
      <c r="H323" s="35">
        <f t="shared" si="11"/>
        <v>0</v>
      </c>
      <c r="I323" s="35">
        <f t="shared" si="11"/>
        <v>0</v>
      </c>
      <c r="K323" s="164"/>
      <c r="L323" s="164"/>
    </row>
    <row r="324" spans="1:13" s="22" customFormat="1" ht="16.5" x14ac:dyDescent="0.25">
      <c r="A324" s="122"/>
      <c r="B324" s="122"/>
      <c r="C324" s="122"/>
      <c r="D324" s="122"/>
      <c r="E324" s="122"/>
      <c r="F324" s="113"/>
      <c r="G324" s="113"/>
      <c r="H324" s="113"/>
      <c r="I324" s="113"/>
      <c r="K324" s="164"/>
      <c r="L324" s="164"/>
    </row>
    <row r="325" spans="1:13" s="22" customFormat="1" ht="16.5" x14ac:dyDescent="0.25">
      <c r="A325" s="114"/>
      <c r="B325" s="56" t="s">
        <v>536</v>
      </c>
      <c r="C325" s="167"/>
      <c r="D325" s="167"/>
      <c r="E325" s="167"/>
      <c r="F325" s="113"/>
      <c r="G325" s="113"/>
      <c r="H325" s="113"/>
      <c r="I325" s="113"/>
      <c r="J325" s="166"/>
      <c r="K325" s="165"/>
      <c r="L325" s="165"/>
      <c r="M325" s="25"/>
    </row>
    <row r="326" spans="1:13" s="22" customFormat="1" ht="16.5" x14ac:dyDescent="0.25">
      <c r="A326" s="114"/>
      <c r="B326" s="48" t="s">
        <v>469</v>
      </c>
      <c r="C326" s="167"/>
      <c r="D326" s="167"/>
      <c r="E326" s="167"/>
      <c r="F326" s="31"/>
      <c r="G326" s="31"/>
      <c r="H326" s="31"/>
      <c r="I326" s="31"/>
      <c r="J326" s="166"/>
      <c r="K326" s="165"/>
      <c r="L326" s="165"/>
      <c r="M326" s="25"/>
    </row>
    <row r="327" spans="1:13" s="22" customFormat="1" ht="71.25" x14ac:dyDescent="0.25">
      <c r="A327" s="40">
        <v>117</v>
      </c>
      <c r="B327" s="36" t="s">
        <v>8</v>
      </c>
      <c r="C327" s="75" t="s">
        <v>487</v>
      </c>
      <c r="D327" s="36" t="s">
        <v>289</v>
      </c>
      <c r="E327" s="36" t="s">
        <v>264</v>
      </c>
      <c r="F327" s="38">
        <f>SUM(G327:I327)</f>
        <v>800000</v>
      </c>
      <c r="G327" s="38">
        <v>800000</v>
      </c>
      <c r="H327" s="38">
        <v>0</v>
      </c>
      <c r="I327" s="38">
        <v>0</v>
      </c>
      <c r="J327" s="74">
        <v>90</v>
      </c>
      <c r="K327" s="36" t="s">
        <v>445</v>
      </c>
      <c r="L327" s="222" t="s">
        <v>109</v>
      </c>
      <c r="M327" s="222">
        <v>1</v>
      </c>
    </row>
    <row r="328" spans="1:13" s="22" customFormat="1" ht="80.25" customHeight="1" x14ac:dyDescent="0.25">
      <c r="A328" s="40">
        <v>118</v>
      </c>
      <c r="B328" s="36" t="s">
        <v>8</v>
      </c>
      <c r="C328" s="75" t="s">
        <v>487</v>
      </c>
      <c r="D328" s="36" t="s">
        <v>315</v>
      </c>
      <c r="E328" s="36" t="s">
        <v>314</v>
      </c>
      <c r="F328" s="38">
        <f>SUM(G328:I328)</f>
        <v>850000</v>
      </c>
      <c r="G328" s="38">
        <v>850000</v>
      </c>
      <c r="H328" s="38">
        <v>0</v>
      </c>
      <c r="I328" s="38">
        <v>0</v>
      </c>
      <c r="J328" s="74">
        <v>851</v>
      </c>
      <c r="K328" s="36" t="s">
        <v>445</v>
      </c>
      <c r="L328" s="222" t="s">
        <v>109</v>
      </c>
      <c r="M328" s="222">
        <v>1</v>
      </c>
    </row>
    <row r="329" spans="1:13" s="22" customFormat="1" ht="72.75" customHeight="1" x14ac:dyDescent="0.25">
      <c r="A329" s="40">
        <v>119</v>
      </c>
      <c r="B329" s="36" t="s">
        <v>8</v>
      </c>
      <c r="C329" s="75" t="s">
        <v>487</v>
      </c>
      <c r="D329" s="36" t="s">
        <v>254</v>
      </c>
      <c r="E329" s="36" t="s">
        <v>253</v>
      </c>
      <c r="F329" s="38">
        <f>SUM(G329:I329)</f>
        <v>800000</v>
      </c>
      <c r="G329" s="38">
        <v>800000</v>
      </c>
      <c r="H329" s="38">
        <v>0</v>
      </c>
      <c r="I329" s="38">
        <v>0</v>
      </c>
      <c r="J329" s="74">
        <v>200</v>
      </c>
      <c r="K329" s="36" t="s">
        <v>445</v>
      </c>
      <c r="L329" s="222" t="s">
        <v>109</v>
      </c>
      <c r="M329" s="222">
        <v>1</v>
      </c>
    </row>
    <row r="330" spans="1:13" s="22" customFormat="1" ht="16.5" x14ac:dyDescent="0.25">
      <c r="A330" s="114"/>
      <c r="B330" s="48" t="s">
        <v>459</v>
      </c>
      <c r="C330" s="167"/>
      <c r="D330" s="167"/>
      <c r="E330" s="167"/>
      <c r="F330" s="31"/>
      <c r="G330" s="31"/>
      <c r="H330" s="31"/>
      <c r="I330" s="31"/>
      <c r="J330" s="166"/>
      <c r="K330" s="165"/>
      <c r="L330" s="165"/>
      <c r="M330" s="25"/>
    </row>
    <row r="331" spans="1:13" s="22" customFormat="1" ht="70.5" customHeight="1" x14ac:dyDescent="0.25">
      <c r="A331" s="40">
        <v>120</v>
      </c>
      <c r="B331" s="36" t="s">
        <v>8</v>
      </c>
      <c r="C331" s="75" t="s">
        <v>487</v>
      </c>
      <c r="D331" s="36" t="s">
        <v>341</v>
      </c>
      <c r="E331" s="36" t="s">
        <v>81</v>
      </c>
      <c r="F331" s="38">
        <f>SUM(G331:I331)</f>
        <v>192196.43</v>
      </c>
      <c r="G331" s="38">
        <v>192196.43</v>
      </c>
      <c r="H331" s="38">
        <v>0</v>
      </c>
      <c r="I331" s="38">
        <v>0</v>
      </c>
      <c r="J331" s="74">
        <v>600</v>
      </c>
      <c r="K331" s="36" t="s">
        <v>445</v>
      </c>
      <c r="L331" s="222" t="s">
        <v>74</v>
      </c>
      <c r="M331" s="222">
        <v>220</v>
      </c>
    </row>
    <row r="332" spans="1:13" s="22" customFormat="1" ht="16.5" x14ac:dyDescent="0.25">
      <c r="A332" s="283" t="s">
        <v>537</v>
      </c>
      <c r="B332" s="283"/>
      <c r="C332" s="283"/>
      <c r="D332" s="285"/>
      <c r="E332" s="285"/>
      <c r="F332" s="73">
        <f>SUM(F327:F331)</f>
        <v>2642196.4300000002</v>
      </c>
      <c r="G332" s="73">
        <f>SUM(G327:G331)</f>
        <v>2642196.4300000002</v>
      </c>
      <c r="H332" s="73">
        <f>SUM(H327:H331)</f>
        <v>0</v>
      </c>
      <c r="I332" s="73">
        <f>SUM(I327:I331)</f>
        <v>0</v>
      </c>
      <c r="K332" s="164"/>
      <c r="L332" s="164"/>
      <c r="M332" s="25"/>
    </row>
    <row r="333" spans="1:13" s="22" customFormat="1" ht="14.25" x14ac:dyDescent="0.25">
      <c r="A333" s="163"/>
      <c r="B333" s="145"/>
      <c r="C333" s="260"/>
      <c r="D333" s="145"/>
      <c r="E333" s="145"/>
      <c r="F333" s="159"/>
      <c r="G333" s="159"/>
      <c r="H333" s="159"/>
      <c r="I333" s="159"/>
      <c r="J333" s="146"/>
      <c r="K333" s="145"/>
      <c r="L333" s="265"/>
      <c r="M333" s="265"/>
    </row>
    <row r="334" spans="1:13" s="22" customFormat="1" ht="14.25" x14ac:dyDescent="0.25">
      <c r="A334" s="163"/>
      <c r="B334" s="145"/>
      <c r="C334" s="260"/>
      <c r="D334" s="145"/>
      <c r="E334" s="145"/>
      <c r="F334" s="159"/>
      <c r="G334" s="159"/>
      <c r="H334" s="159"/>
      <c r="I334" s="159"/>
      <c r="J334" s="146"/>
      <c r="K334" s="145"/>
      <c r="L334" s="265"/>
      <c r="M334" s="265"/>
    </row>
    <row r="335" spans="1:13" s="22" customFormat="1" ht="14.25" x14ac:dyDescent="0.25">
      <c r="A335" s="163"/>
      <c r="B335" s="145"/>
      <c r="C335" s="260"/>
      <c r="D335" s="145"/>
      <c r="E335" s="145"/>
      <c r="F335" s="159"/>
      <c r="G335" s="159"/>
      <c r="H335" s="159"/>
      <c r="I335" s="159"/>
      <c r="J335" s="146"/>
      <c r="K335" s="145"/>
      <c r="L335" s="265"/>
      <c r="M335" s="265"/>
    </row>
    <row r="336" spans="1:13" s="22" customFormat="1" ht="14.25" x14ac:dyDescent="0.25">
      <c r="A336" s="163"/>
      <c r="B336" s="145"/>
      <c r="C336" s="260"/>
      <c r="D336" s="145"/>
      <c r="E336" s="145"/>
      <c r="F336" s="159"/>
      <c r="G336" s="159"/>
      <c r="H336" s="159"/>
      <c r="I336" s="159"/>
      <c r="J336" s="146"/>
      <c r="K336" s="145"/>
      <c r="L336" s="265"/>
      <c r="M336" s="265"/>
    </row>
    <row r="337" spans="1:13" s="22" customFormat="1" ht="14.25" x14ac:dyDescent="0.25">
      <c r="A337" s="163"/>
      <c r="B337" s="145"/>
      <c r="C337" s="260"/>
      <c r="D337" s="145"/>
      <c r="E337" s="145"/>
      <c r="F337" s="159"/>
      <c r="G337" s="159"/>
      <c r="H337" s="159"/>
      <c r="I337" s="159"/>
      <c r="J337" s="146"/>
      <c r="K337" s="145"/>
      <c r="L337" s="265"/>
      <c r="M337" s="265"/>
    </row>
    <row r="338" spans="1:13" s="22" customFormat="1" ht="14.25" x14ac:dyDescent="0.25">
      <c r="A338" s="163"/>
      <c r="B338" s="145"/>
      <c r="C338" s="260"/>
      <c r="D338" s="145"/>
      <c r="E338" s="145"/>
      <c r="F338" s="159"/>
      <c r="G338" s="159"/>
      <c r="H338" s="159"/>
      <c r="I338" s="159"/>
      <c r="J338" s="146"/>
      <c r="K338" s="145"/>
      <c r="L338" s="265"/>
      <c r="M338" s="265"/>
    </row>
    <row r="339" spans="1:13" s="22" customFormat="1" ht="14.25" x14ac:dyDescent="0.25">
      <c r="A339" s="163"/>
      <c r="B339" s="145"/>
      <c r="C339" s="260"/>
      <c r="D339" s="145"/>
      <c r="E339" s="145"/>
      <c r="F339" s="159"/>
      <c r="G339" s="159"/>
      <c r="H339" s="159"/>
      <c r="I339" s="159"/>
      <c r="J339" s="146"/>
      <c r="K339" s="145"/>
      <c r="L339" s="265"/>
      <c r="M339" s="265"/>
    </row>
    <row r="340" spans="1:13" s="22" customFormat="1" ht="14.25" x14ac:dyDescent="0.25">
      <c r="A340" s="163"/>
      <c r="B340" s="145"/>
      <c r="C340" s="260"/>
      <c r="D340" s="145"/>
      <c r="E340" s="145"/>
      <c r="F340" s="159"/>
      <c r="G340" s="159"/>
      <c r="H340" s="159"/>
      <c r="I340" s="159"/>
      <c r="J340" s="146"/>
      <c r="K340" s="145"/>
      <c r="L340" s="265"/>
      <c r="M340" s="265"/>
    </row>
    <row r="341" spans="1:13" s="22" customFormat="1" ht="14.25" x14ac:dyDescent="0.25">
      <c r="A341" s="163"/>
      <c r="B341" s="145"/>
      <c r="C341" s="260"/>
      <c r="D341" s="145"/>
      <c r="E341" s="145"/>
      <c r="F341" s="159"/>
      <c r="G341" s="159"/>
      <c r="H341" s="159"/>
      <c r="I341" s="159"/>
      <c r="J341" s="146"/>
      <c r="K341" s="145"/>
      <c r="L341" s="265"/>
      <c r="M341" s="265"/>
    </row>
    <row r="342" spans="1:13" s="22" customFormat="1" ht="14.25" x14ac:dyDescent="0.25">
      <c r="A342" s="163"/>
      <c r="B342" s="145"/>
      <c r="C342" s="260"/>
      <c r="D342" s="145"/>
      <c r="E342" s="145"/>
      <c r="F342" s="159"/>
      <c r="G342" s="159"/>
      <c r="H342" s="159"/>
      <c r="I342" s="159"/>
      <c r="J342" s="146"/>
      <c r="K342" s="145"/>
      <c r="L342" s="265"/>
      <c r="M342" s="265"/>
    </row>
    <row r="343" spans="1:13" s="22" customFormat="1" ht="14.25" x14ac:dyDescent="0.25">
      <c r="A343" s="163"/>
      <c r="B343" s="145"/>
      <c r="C343" s="260"/>
      <c r="D343" s="145"/>
      <c r="E343" s="145"/>
      <c r="F343" s="159"/>
      <c r="G343" s="159"/>
      <c r="H343" s="159"/>
      <c r="I343" s="159"/>
      <c r="J343" s="146"/>
      <c r="K343" s="145"/>
      <c r="L343" s="265"/>
      <c r="M343" s="265"/>
    </row>
    <row r="344" spans="1:13" s="25" customFormat="1" ht="16.5" x14ac:dyDescent="0.25">
      <c r="A344" s="114"/>
      <c r="B344" s="56" t="s">
        <v>491</v>
      </c>
      <c r="C344" s="167"/>
      <c r="D344" s="167"/>
      <c r="E344" s="167"/>
      <c r="F344" s="113"/>
      <c r="G344" s="113"/>
      <c r="H344" s="113"/>
      <c r="I344" s="113"/>
      <c r="J344" s="166"/>
      <c r="K344" s="165"/>
      <c r="L344" s="165"/>
    </row>
    <row r="345" spans="1:13" s="25" customFormat="1" ht="16.5" x14ac:dyDescent="0.25">
      <c r="A345" s="114"/>
      <c r="B345" s="48" t="s">
        <v>488</v>
      </c>
      <c r="C345" s="167"/>
      <c r="D345" s="167"/>
      <c r="E345" s="167"/>
      <c r="F345" s="31"/>
      <c r="G345" s="31"/>
      <c r="H345" s="31"/>
      <c r="I345" s="31"/>
      <c r="J345" s="166"/>
      <c r="K345" s="165"/>
      <c r="L345" s="165"/>
    </row>
    <row r="346" spans="1:13" s="25" customFormat="1" ht="75" customHeight="1" x14ac:dyDescent="0.25">
      <c r="A346" s="40">
        <v>121</v>
      </c>
      <c r="B346" s="36" t="s">
        <v>8</v>
      </c>
      <c r="C346" s="75" t="s">
        <v>487</v>
      </c>
      <c r="D346" s="36" t="s">
        <v>161</v>
      </c>
      <c r="E346" s="36" t="s">
        <v>46</v>
      </c>
      <c r="F346" s="38">
        <f>SUM(G346:I346)</f>
        <v>429394.37</v>
      </c>
      <c r="G346" s="38">
        <v>429394.37</v>
      </c>
      <c r="H346" s="38">
        <v>0</v>
      </c>
      <c r="I346" s="38">
        <v>0</v>
      </c>
      <c r="J346" s="74">
        <v>400</v>
      </c>
      <c r="K346" s="36" t="s">
        <v>445</v>
      </c>
      <c r="L346" s="222" t="s">
        <v>75</v>
      </c>
      <c r="M346" s="222">
        <v>30.9</v>
      </c>
    </row>
    <row r="347" spans="1:13" s="25" customFormat="1" ht="16.5" x14ac:dyDescent="0.25">
      <c r="A347" s="283" t="s">
        <v>490</v>
      </c>
      <c r="B347" s="283"/>
      <c r="C347" s="283"/>
      <c r="D347" s="285"/>
      <c r="E347" s="285"/>
      <c r="F347" s="73">
        <f>SUM(F346:F346)</f>
        <v>429394.37</v>
      </c>
      <c r="G347" s="73">
        <f t="shared" ref="G347:I347" si="12">SUM(G346:G346)</f>
        <v>429394.37</v>
      </c>
      <c r="H347" s="73">
        <f t="shared" si="12"/>
        <v>0</v>
      </c>
      <c r="I347" s="73">
        <f t="shared" si="12"/>
        <v>0</v>
      </c>
      <c r="J347" s="22"/>
      <c r="K347" s="164"/>
      <c r="L347" s="164"/>
    </row>
    <row r="348" spans="1:13" s="25" customFormat="1" ht="16.5" x14ac:dyDescent="0.25">
      <c r="A348" s="122"/>
      <c r="B348" s="122"/>
      <c r="C348" s="122"/>
      <c r="D348" s="122"/>
      <c r="E348" s="122"/>
      <c r="F348" s="113"/>
      <c r="G348" s="113"/>
      <c r="H348" s="113"/>
      <c r="I348" s="113"/>
      <c r="J348" s="22"/>
      <c r="K348" s="164"/>
      <c r="L348" s="164"/>
    </row>
    <row r="349" spans="1:13" s="25" customFormat="1" ht="16.5" x14ac:dyDescent="0.25">
      <c r="A349" s="163"/>
      <c r="B349" s="56" t="s">
        <v>489</v>
      </c>
      <c r="C349" s="162"/>
      <c r="D349" s="161"/>
      <c r="E349" s="160"/>
      <c r="F349" s="159"/>
      <c r="G349" s="159"/>
      <c r="H349" s="159"/>
      <c r="I349" s="159"/>
      <c r="J349" s="146"/>
      <c r="K349" s="145"/>
      <c r="L349" s="145"/>
    </row>
    <row r="350" spans="1:13" s="25" customFormat="1" ht="16.5" x14ac:dyDescent="0.25">
      <c r="A350" s="158"/>
      <c r="B350" s="48" t="s">
        <v>488</v>
      </c>
      <c r="C350" s="157"/>
      <c r="D350" s="155"/>
      <c r="E350" s="155"/>
      <c r="F350" s="156"/>
      <c r="G350" s="156"/>
      <c r="H350" s="156"/>
      <c r="I350" s="156"/>
      <c r="J350" s="97"/>
      <c r="K350" s="155"/>
      <c r="L350" s="145"/>
    </row>
    <row r="351" spans="1:13" s="25" customFormat="1" ht="78" customHeight="1" x14ac:dyDescent="0.25">
      <c r="A351" s="40">
        <v>122</v>
      </c>
      <c r="B351" s="36" t="s">
        <v>8</v>
      </c>
      <c r="C351" s="75" t="s">
        <v>487</v>
      </c>
      <c r="D351" s="36" t="s">
        <v>339</v>
      </c>
      <c r="E351" s="36" t="s">
        <v>251</v>
      </c>
      <c r="F351" s="38">
        <f>SUM(G351:I351)</f>
        <v>1531962.18</v>
      </c>
      <c r="G351" s="38">
        <v>1531962.18</v>
      </c>
      <c r="H351" s="38">
        <v>0</v>
      </c>
      <c r="I351" s="38">
        <v>0</v>
      </c>
      <c r="J351" s="74">
        <v>650</v>
      </c>
      <c r="K351" s="36" t="s">
        <v>445</v>
      </c>
      <c r="L351" s="147"/>
      <c r="M351" s="275"/>
    </row>
    <row r="352" spans="1:13" s="25" customFormat="1" ht="64.5" customHeight="1" x14ac:dyDescent="0.25">
      <c r="A352" s="40">
        <v>123</v>
      </c>
      <c r="B352" s="36" t="s">
        <v>8</v>
      </c>
      <c r="C352" s="75" t="s">
        <v>487</v>
      </c>
      <c r="D352" s="36" t="s">
        <v>158</v>
      </c>
      <c r="E352" s="36" t="s">
        <v>118</v>
      </c>
      <c r="F352" s="38">
        <f>SUM(G352:I352)</f>
        <v>2156847.11</v>
      </c>
      <c r="G352" s="38">
        <v>2156847.11</v>
      </c>
      <c r="H352" s="38">
        <v>0</v>
      </c>
      <c r="I352" s="38">
        <v>0</v>
      </c>
      <c r="J352" s="74">
        <v>950</v>
      </c>
      <c r="K352" s="36" t="s">
        <v>445</v>
      </c>
      <c r="L352" s="222" t="s">
        <v>74</v>
      </c>
      <c r="M352" s="222">
        <v>680.03</v>
      </c>
    </row>
    <row r="353" spans="1:13" s="25" customFormat="1" ht="16.5" x14ac:dyDescent="0.25">
      <c r="A353" s="283" t="s">
        <v>485</v>
      </c>
      <c r="B353" s="290"/>
      <c r="C353" s="290"/>
      <c r="D353" s="290"/>
      <c r="E353" s="290"/>
      <c r="F353" s="73">
        <f>SUM(F351:F352)</f>
        <v>3688809.29</v>
      </c>
      <c r="G353" s="73">
        <f>SUM(G351:G352)</f>
        <v>3688809.29</v>
      </c>
      <c r="H353" s="73">
        <f>SUM(H351:H352)</f>
        <v>0</v>
      </c>
      <c r="I353" s="73">
        <f>SUM(I351:I352)</f>
        <v>0</v>
      </c>
      <c r="J353" s="154"/>
      <c r="K353" s="153"/>
      <c r="L353" s="153"/>
    </row>
    <row r="354" spans="1:13" s="25" customFormat="1" ht="21.75" customHeight="1" x14ac:dyDescent="0.25">
      <c r="A354" s="286" t="s">
        <v>484</v>
      </c>
      <c r="B354" s="287"/>
      <c r="C354" s="287"/>
      <c r="D354" s="287"/>
      <c r="E354" s="287"/>
      <c r="F354" s="71">
        <f>F257+F262+F267+F288+F293+F318+F323+F332+F347+F353+F298</f>
        <v>17834667.18</v>
      </c>
      <c r="G354" s="71">
        <f>G257+G262+G267+G288+G293+G318+G323+G332+G347+G353+G298</f>
        <v>17834667.18</v>
      </c>
      <c r="H354" s="71">
        <f>H257+H262+H267+H288+H293+H318+H323+H332+H347+H353+H298</f>
        <v>0</v>
      </c>
      <c r="I354" s="71">
        <f>I257+I262+I267+I288+I293+I318+I323+I332+I347+I353+I298</f>
        <v>0</v>
      </c>
      <c r="J354" s="149"/>
      <c r="K354" s="26"/>
      <c r="L354" s="26"/>
    </row>
    <row r="355" spans="1:13" s="25" customFormat="1" ht="16.5" x14ac:dyDescent="0.25">
      <c r="A355" s="69"/>
      <c r="B355" s="69"/>
      <c r="C355" s="69"/>
      <c r="D355" s="69"/>
      <c r="E355" s="68"/>
      <c r="F355" s="67"/>
      <c r="G355" s="67"/>
      <c r="H355" s="67"/>
      <c r="I355" s="67"/>
      <c r="J355" s="148"/>
      <c r="K355" s="26"/>
      <c r="L355" s="26"/>
    </row>
    <row r="356" spans="1:13" s="22" customFormat="1" ht="18" x14ac:dyDescent="0.25">
      <c r="A356" s="143"/>
      <c r="B356" s="143"/>
      <c r="C356" s="63" t="s">
        <v>483</v>
      </c>
      <c r="D356" s="143"/>
      <c r="E356" s="54"/>
      <c r="F356" s="53"/>
      <c r="G356" s="52"/>
      <c r="H356" s="52"/>
      <c r="I356" s="53"/>
      <c r="J356" s="152"/>
      <c r="K356" s="151"/>
      <c r="L356" s="151"/>
    </row>
    <row r="357" spans="1:13" s="22" customFormat="1" ht="16.5" x14ac:dyDescent="0.25">
      <c r="A357" s="143"/>
      <c r="B357" s="143"/>
      <c r="C357" s="61"/>
      <c r="D357" s="143"/>
      <c r="E357" s="54"/>
      <c r="F357" s="53"/>
      <c r="G357" s="52"/>
      <c r="H357" s="52"/>
      <c r="I357" s="53"/>
      <c r="J357" s="152"/>
      <c r="K357" s="151"/>
      <c r="L357" s="151"/>
    </row>
    <row r="358" spans="1:13" s="22" customFormat="1" ht="16.5" x14ac:dyDescent="0.25">
      <c r="A358" s="143"/>
      <c r="B358" s="56" t="s">
        <v>482</v>
      </c>
      <c r="C358" s="104"/>
      <c r="D358" s="143"/>
      <c r="E358" s="54"/>
      <c r="F358" s="53"/>
      <c r="G358" s="52"/>
      <c r="H358" s="52"/>
      <c r="I358" s="53"/>
      <c r="J358" s="152"/>
      <c r="K358" s="151"/>
      <c r="L358" s="151"/>
    </row>
    <row r="359" spans="1:13" s="22" customFormat="1" ht="16.5" x14ac:dyDescent="0.25">
      <c r="A359" s="150"/>
      <c r="B359" s="48" t="s">
        <v>465</v>
      </c>
      <c r="C359" s="104"/>
      <c r="D359" s="150"/>
      <c r="E359" s="46"/>
      <c r="F359" s="45"/>
      <c r="G359" s="44"/>
      <c r="H359" s="44"/>
      <c r="I359" s="53"/>
      <c r="J359" s="152"/>
      <c r="K359" s="151"/>
      <c r="L359" s="151"/>
    </row>
    <row r="360" spans="1:13" s="4" customFormat="1" ht="51.75" customHeight="1" x14ac:dyDescent="0.25">
      <c r="A360" s="40">
        <v>124</v>
      </c>
      <c r="B360" s="36" t="s">
        <v>8</v>
      </c>
      <c r="C360" s="75" t="s">
        <v>481</v>
      </c>
      <c r="D360" s="147" t="s">
        <v>156</v>
      </c>
      <c r="E360" s="147" t="s">
        <v>27</v>
      </c>
      <c r="F360" s="38">
        <f>SUM(G360:I360)</f>
        <v>1109327.3</v>
      </c>
      <c r="G360" s="38">
        <v>1109327.3</v>
      </c>
      <c r="H360" s="38">
        <v>0</v>
      </c>
      <c r="I360" s="38">
        <v>0</v>
      </c>
      <c r="J360" s="274"/>
      <c r="K360" s="147" t="s">
        <v>445</v>
      </c>
      <c r="L360" s="280" t="s">
        <v>74</v>
      </c>
      <c r="M360" s="221">
        <v>61.34</v>
      </c>
    </row>
    <row r="361" spans="1:13" s="4" customFormat="1" ht="51.75" customHeight="1" x14ac:dyDescent="0.25">
      <c r="A361" s="227">
        <v>125</v>
      </c>
      <c r="B361" s="36" t="s">
        <v>8</v>
      </c>
      <c r="C361" s="75" t="s">
        <v>481</v>
      </c>
      <c r="D361" s="147" t="s">
        <v>280</v>
      </c>
      <c r="E361" s="147" t="s">
        <v>281</v>
      </c>
      <c r="F361" s="38">
        <f t="shared" ref="F361:F362" si="13">SUM(G361:I361)</f>
        <v>1100000</v>
      </c>
      <c r="G361" s="38">
        <v>1100000</v>
      </c>
      <c r="H361" s="38">
        <v>0</v>
      </c>
      <c r="I361" s="38">
        <v>0</v>
      </c>
      <c r="J361" s="274"/>
      <c r="K361" s="147" t="s">
        <v>445</v>
      </c>
      <c r="L361" s="280" t="s">
        <v>74</v>
      </c>
      <c r="M361" s="277"/>
    </row>
    <row r="362" spans="1:13" s="4" customFormat="1" ht="51.75" customHeight="1" x14ac:dyDescent="0.25">
      <c r="A362" s="227">
        <v>126</v>
      </c>
      <c r="B362" s="36" t="s">
        <v>8</v>
      </c>
      <c r="C362" s="75" t="s">
        <v>481</v>
      </c>
      <c r="D362" s="147" t="s">
        <v>276</v>
      </c>
      <c r="E362" s="147" t="s">
        <v>272</v>
      </c>
      <c r="F362" s="38">
        <f t="shared" si="13"/>
        <v>1100000</v>
      </c>
      <c r="G362" s="38">
        <v>1100000</v>
      </c>
      <c r="H362" s="38">
        <v>0</v>
      </c>
      <c r="I362" s="38">
        <v>0</v>
      </c>
      <c r="J362" s="274"/>
      <c r="K362" s="147" t="s">
        <v>445</v>
      </c>
      <c r="L362" s="280" t="s">
        <v>74</v>
      </c>
      <c r="M362" s="277"/>
    </row>
    <row r="363" spans="1:13" s="25" customFormat="1" ht="16.5" x14ac:dyDescent="0.25">
      <c r="A363" s="284" t="s">
        <v>480</v>
      </c>
      <c r="B363" s="291"/>
      <c r="C363" s="291"/>
      <c r="D363" s="291"/>
      <c r="E363" s="292"/>
      <c r="F363" s="73">
        <f>SUM(F360:F362)</f>
        <v>3309327.3</v>
      </c>
      <c r="G363" s="73">
        <f t="shared" ref="G363:I363" si="14">SUM(G360:G362)</f>
        <v>3309327.3</v>
      </c>
      <c r="H363" s="73">
        <f t="shared" si="14"/>
        <v>0</v>
      </c>
      <c r="I363" s="73">
        <f t="shared" si="14"/>
        <v>0</v>
      </c>
      <c r="J363" s="228"/>
      <c r="K363" s="164"/>
      <c r="L363" s="164"/>
    </row>
    <row r="364" spans="1:13" s="25" customFormat="1" ht="18" x14ac:dyDescent="0.25">
      <c r="A364" s="286" t="s">
        <v>479</v>
      </c>
      <c r="B364" s="287"/>
      <c r="C364" s="287"/>
      <c r="D364" s="287"/>
      <c r="E364" s="287"/>
      <c r="F364" s="71">
        <f>SUM(F363)</f>
        <v>3309327.3</v>
      </c>
      <c r="G364" s="71">
        <f>SUM(G363)</f>
        <v>3309327.3</v>
      </c>
      <c r="H364" s="71">
        <f>SUM(H363)</f>
        <v>0</v>
      </c>
      <c r="I364" s="71">
        <f>SUM(I363)</f>
        <v>0</v>
      </c>
      <c r="J364" s="149"/>
      <c r="K364" s="26"/>
      <c r="L364" s="26"/>
    </row>
    <row r="365" spans="1:13" s="64" customFormat="1" ht="16.5" x14ac:dyDescent="0.25">
      <c r="A365" s="69"/>
      <c r="B365" s="69"/>
      <c r="C365" s="69"/>
      <c r="D365" s="69"/>
      <c r="E365" s="68"/>
      <c r="F365" s="67"/>
      <c r="G365" s="67"/>
      <c r="H365" s="67"/>
      <c r="I365" s="67"/>
      <c r="J365" s="148"/>
      <c r="K365" s="26"/>
      <c r="L365" s="26"/>
    </row>
    <row r="366" spans="1:13" s="64" customFormat="1" ht="16.5" x14ac:dyDescent="0.25">
      <c r="A366" s="69"/>
      <c r="B366" s="69"/>
      <c r="C366" s="69"/>
      <c r="D366" s="69"/>
      <c r="E366" s="68"/>
      <c r="F366" s="168"/>
      <c r="G366" s="168"/>
      <c r="H366" s="168"/>
      <c r="I366" s="168"/>
      <c r="J366" s="148"/>
      <c r="K366" s="26"/>
      <c r="L366" s="26"/>
    </row>
    <row r="367" spans="1:13" s="64" customFormat="1" ht="16.5" x14ac:dyDescent="0.25">
      <c r="A367" s="69"/>
      <c r="B367" s="69"/>
      <c r="C367" s="69"/>
      <c r="D367" s="69"/>
      <c r="E367" s="68"/>
      <c r="F367" s="168"/>
      <c r="G367" s="168"/>
      <c r="H367" s="168"/>
      <c r="I367" s="168"/>
      <c r="J367" s="148"/>
      <c r="K367" s="26"/>
      <c r="L367" s="26"/>
    </row>
    <row r="368" spans="1:13" s="64" customFormat="1" ht="16.5" x14ac:dyDescent="0.25">
      <c r="A368" s="69"/>
      <c r="B368" s="69"/>
      <c r="C368" s="69"/>
      <c r="D368" s="69"/>
      <c r="E368" s="68"/>
      <c r="F368" s="168"/>
      <c r="G368" s="168"/>
      <c r="H368" s="168"/>
      <c r="I368" s="168"/>
      <c r="J368" s="148"/>
      <c r="K368" s="26"/>
      <c r="L368" s="26"/>
    </row>
    <row r="369" spans="1:13" s="64" customFormat="1" ht="16.5" x14ac:dyDescent="0.25">
      <c r="A369" s="69"/>
      <c r="B369" s="69"/>
      <c r="C369" s="69"/>
      <c r="D369" s="69"/>
      <c r="E369" s="68"/>
      <c r="F369" s="168"/>
      <c r="G369" s="168"/>
      <c r="H369" s="168"/>
      <c r="I369" s="168"/>
      <c r="J369" s="148"/>
      <c r="K369" s="26"/>
      <c r="L369" s="26"/>
    </row>
    <row r="370" spans="1:13" s="64" customFormat="1" ht="16.5" x14ac:dyDescent="0.25">
      <c r="A370" s="69"/>
      <c r="B370" s="69"/>
      <c r="C370" s="69"/>
      <c r="D370" s="69"/>
      <c r="E370" s="68"/>
      <c r="F370" s="168"/>
      <c r="G370" s="168"/>
      <c r="H370" s="168"/>
      <c r="I370" s="168"/>
      <c r="J370" s="148"/>
      <c r="K370" s="26"/>
      <c r="L370" s="26"/>
    </row>
    <row r="371" spans="1:13" s="64" customFormat="1" ht="16.5" x14ac:dyDescent="0.25">
      <c r="A371" s="69"/>
      <c r="B371" s="69"/>
      <c r="C371" s="69"/>
      <c r="D371" s="69"/>
      <c r="E371" s="68"/>
      <c r="F371" s="168"/>
      <c r="G371" s="168"/>
      <c r="H371" s="168"/>
      <c r="I371" s="168"/>
      <c r="J371" s="148"/>
      <c r="K371" s="26"/>
      <c r="L371" s="26"/>
    </row>
    <row r="372" spans="1:13" s="64" customFormat="1" ht="16.5" x14ac:dyDescent="0.25">
      <c r="A372" s="69"/>
      <c r="B372" s="69"/>
      <c r="C372" s="69"/>
      <c r="D372" s="69"/>
      <c r="E372" s="68"/>
      <c r="F372" s="168"/>
      <c r="G372" s="168"/>
      <c r="H372" s="168"/>
      <c r="I372" s="168"/>
      <c r="J372" s="148"/>
      <c r="K372" s="26"/>
      <c r="L372" s="26"/>
    </row>
    <row r="373" spans="1:13" s="64" customFormat="1" ht="16.5" x14ac:dyDescent="0.25">
      <c r="A373" s="69"/>
      <c r="B373" s="69"/>
      <c r="C373" s="69"/>
      <c r="D373" s="69"/>
      <c r="E373" s="68"/>
      <c r="F373" s="168"/>
      <c r="G373" s="168"/>
      <c r="H373" s="168"/>
      <c r="I373" s="168"/>
      <c r="J373" s="148"/>
      <c r="K373" s="26"/>
      <c r="L373" s="26"/>
    </row>
    <row r="374" spans="1:13" s="64" customFormat="1" ht="16.5" x14ac:dyDescent="0.25">
      <c r="A374" s="69"/>
      <c r="B374" s="69"/>
      <c r="C374" s="69"/>
      <c r="D374" s="69"/>
      <c r="E374" s="68"/>
      <c r="F374" s="168"/>
      <c r="G374" s="168"/>
      <c r="H374" s="168"/>
      <c r="I374" s="168"/>
      <c r="J374" s="148"/>
      <c r="K374" s="26"/>
      <c r="L374" s="26"/>
    </row>
    <row r="375" spans="1:13" s="22" customFormat="1" ht="18" x14ac:dyDescent="0.25">
      <c r="A375" s="54"/>
      <c r="B375" s="54"/>
      <c r="C375" s="63" t="s">
        <v>478</v>
      </c>
      <c r="D375" s="55"/>
      <c r="E375" s="54"/>
      <c r="F375" s="143"/>
      <c r="G375" s="107"/>
      <c r="H375" s="107"/>
      <c r="I375" s="143"/>
      <c r="J375" s="50"/>
      <c r="K375" s="49"/>
      <c r="L375" s="49"/>
    </row>
    <row r="376" spans="1:13" s="22" customFormat="1" ht="18" x14ac:dyDescent="0.25">
      <c r="A376" s="54"/>
      <c r="B376" s="54"/>
      <c r="C376" s="63"/>
      <c r="D376" s="55"/>
      <c r="E376" s="54"/>
      <c r="F376" s="143"/>
      <c r="G376" s="107"/>
      <c r="H376" s="107"/>
      <c r="I376" s="143"/>
      <c r="J376" s="50"/>
      <c r="K376" s="49"/>
      <c r="L376" s="49"/>
    </row>
    <row r="377" spans="1:13" s="22" customFormat="1" ht="18" x14ac:dyDescent="0.25">
      <c r="A377" s="54"/>
      <c r="B377" s="85" t="s">
        <v>553</v>
      </c>
      <c r="C377" s="63"/>
      <c r="D377" s="55"/>
      <c r="E377" s="54"/>
      <c r="F377" s="143"/>
      <c r="G377" s="107"/>
      <c r="H377" s="107"/>
      <c r="I377" s="143"/>
      <c r="J377" s="50"/>
      <c r="K377" s="49"/>
      <c r="L377" s="49"/>
    </row>
    <row r="378" spans="1:13" s="22" customFormat="1" ht="18" x14ac:dyDescent="0.25">
      <c r="A378" s="54"/>
      <c r="B378" s="84" t="s">
        <v>464</v>
      </c>
      <c r="C378" s="63"/>
      <c r="D378" s="55"/>
      <c r="E378" s="54"/>
      <c r="F378" s="143"/>
      <c r="G378" s="107"/>
      <c r="H378" s="107"/>
      <c r="I378" s="143"/>
      <c r="J378" s="50"/>
      <c r="K378" s="49"/>
      <c r="L378" s="49"/>
    </row>
    <row r="379" spans="1:13" s="22" customFormat="1" ht="60.75" customHeight="1" x14ac:dyDescent="0.25">
      <c r="A379" s="40">
        <v>127</v>
      </c>
      <c r="B379" s="36" t="s">
        <v>12</v>
      </c>
      <c r="C379" s="75" t="s">
        <v>119</v>
      </c>
      <c r="D379" s="171" t="s">
        <v>371</v>
      </c>
      <c r="E379" s="36" t="s">
        <v>96</v>
      </c>
      <c r="F379" s="38">
        <f>SUM(G379:I379)</f>
        <v>1500000</v>
      </c>
      <c r="G379" s="38">
        <v>1500000</v>
      </c>
      <c r="H379" s="38">
        <v>0</v>
      </c>
      <c r="I379" s="38">
        <v>0</v>
      </c>
      <c r="J379" s="74">
        <v>1600</v>
      </c>
      <c r="K379" s="36" t="s">
        <v>445</v>
      </c>
      <c r="L379" s="245" t="s">
        <v>76</v>
      </c>
      <c r="M379" s="221">
        <v>10000</v>
      </c>
    </row>
    <row r="380" spans="1:13" s="22" customFormat="1" ht="16.5" x14ac:dyDescent="0.25">
      <c r="A380" s="283" t="s">
        <v>554</v>
      </c>
      <c r="B380" s="283"/>
      <c r="C380" s="283"/>
      <c r="D380" s="283"/>
      <c r="E380" s="283"/>
      <c r="F380" s="73">
        <f>SUM(F379:F379)</f>
        <v>1500000</v>
      </c>
      <c r="G380" s="73">
        <f t="shared" ref="G380:I380" si="15">SUM(G379:G379)</f>
        <v>1500000</v>
      </c>
      <c r="H380" s="73">
        <f t="shared" si="15"/>
        <v>0</v>
      </c>
      <c r="I380" s="73">
        <f t="shared" si="15"/>
        <v>0</v>
      </c>
      <c r="J380" s="50"/>
      <c r="K380" s="49"/>
      <c r="L380" s="49"/>
    </row>
    <row r="381" spans="1:13" s="22" customFormat="1" ht="18" x14ac:dyDescent="0.25">
      <c r="A381" s="54"/>
      <c r="B381" s="54"/>
      <c r="C381" s="63"/>
      <c r="D381" s="55"/>
      <c r="E381" s="54"/>
      <c r="F381" s="143"/>
      <c r="G381" s="107"/>
      <c r="H381" s="107"/>
      <c r="I381" s="143"/>
      <c r="J381" s="50"/>
      <c r="K381" s="49"/>
      <c r="L381" s="49"/>
    </row>
    <row r="382" spans="1:13" s="22" customFormat="1" ht="18" x14ac:dyDescent="0.25">
      <c r="A382" s="54"/>
      <c r="B382" s="85" t="s">
        <v>477</v>
      </c>
      <c r="C382" s="63"/>
      <c r="D382" s="55"/>
      <c r="E382" s="54"/>
      <c r="F382" s="143"/>
      <c r="G382" s="107"/>
      <c r="H382" s="107"/>
      <c r="I382" s="143"/>
      <c r="J382" s="50"/>
      <c r="K382" s="49"/>
      <c r="L382" s="49"/>
    </row>
    <row r="383" spans="1:13" s="22" customFormat="1" ht="18" x14ac:dyDescent="0.25">
      <c r="A383" s="54"/>
      <c r="B383" s="84" t="s">
        <v>464</v>
      </c>
      <c r="C383" s="63"/>
      <c r="D383" s="55"/>
      <c r="E383" s="54"/>
      <c r="F383" s="143"/>
      <c r="G383" s="107"/>
      <c r="H383" s="107"/>
      <c r="I383" s="143"/>
      <c r="J383" s="50"/>
      <c r="K383" s="49"/>
      <c r="L383" s="49"/>
    </row>
    <row r="384" spans="1:13" s="22" customFormat="1" ht="57.75" customHeight="1" x14ac:dyDescent="0.25">
      <c r="A384" s="40">
        <v>128</v>
      </c>
      <c r="B384" s="36" t="s">
        <v>8</v>
      </c>
      <c r="C384" s="75" t="s">
        <v>119</v>
      </c>
      <c r="D384" s="36" t="s">
        <v>48</v>
      </c>
      <c r="E384" s="36" t="s">
        <v>10</v>
      </c>
      <c r="F384" s="38">
        <f>SUM(G384:I384)</f>
        <v>3000000</v>
      </c>
      <c r="G384" s="38">
        <v>3000000</v>
      </c>
      <c r="H384" s="38">
        <v>0</v>
      </c>
      <c r="I384" s="38">
        <v>0</v>
      </c>
      <c r="J384" s="74">
        <v>400</v>
      </c>
      <c r="K384" s="36" t="s">
        <v>450</v>
      </c>
      <c r="L384" s="39" t="s">
        <v>9</v>
      </c>
      <c r="M384" s="224">
        <v>1</v>
      </c>
    </row>
    <row r="385" spans="1:13" s="22" customFormat="1" ht="57.75" customHeight="1" x14ac:dyDescent="0.25">
      <c r="A385" s="40">
        <v>129</v>
      </c>
      <c r="B385" s="36" t="s">
        <v>8</v>
      </c>
      <c r="C385" s="75" t="s">
        <v>119</v>
      </c>
      <c r="D385" s="36" t="s">
        <v>47</v>
      </c>
      <c r="E385" s="36" t="s">
        <v>10</v>
      </c>
      <c r="F385" s="38">
        <f t="shared" ref="F385:F386" si="16">SUM(G385:I385)</f>
        <v>1650000</v>
      </c>
      <c r="G385" s="38">
        <v>1650000</v>
      </c>
      <c r="H385" s="38">
        <v>0</v>
      </c>
      <c r="I385" s="38">
        <v>0</v>
      </c>
      <c r="J385" s="74">
        <v>400</v>
      </c>
      <c r="K385" s="36" t="s">
        <v>445</v>
      </c>
      <c r="L385" s="39" t="s">
        <v>9</v>
      </c>
      <c r="M385" s="224">
        <v>1</v>
      </c>
    </row>
    <row r="386" spans="1:13" s="22" customFormat="1" ht="57.75" customHeight="1" x14ac:dyDescent="0.25">
      <c r="A386" s="40">
        <v>130</v>
      </c>
      <c r="B386" s="36" t="s">
        <v>8</v>
      </c>
      <c r="C386" s="75" t="s">
        <v>119</v>
      </c>
      <c r="D386" s="36" t="s">
        <v>151</v>
      </c>
      <c r="E386" s="36" t="s">
        <v>10</v>
      </c>
      <c r="F386" s="38">
        <f t="shared" si="16"/>
        <v>1800500</v>
      </c>
      <c r="G386" s="38">
        <v>1800500</v>
      </c>
      <c r="H386" s="38">
        <v>0</v>
      </c>
      <c r="I386" s="38">
        <v>0</v>
      </c>
      <c r="J386" s="74">
        <v>400</v>
      </c>
      <c r="K386" s="36" t="s">
        <v>445</v>
      </c>
      <c r="L386" s="39" t="s">
        <v>9</v>
      </c>
      <c r="M386" s="224">
        <v>1</v>
      </c>
    </row>
    <row r="387" spans="1:13" s="22" customFormat="1" ht="24" customHeight="1" x14ac:dyDescent="0.25">
      <c r="A387" s="283" t="s">
        <v>476</v>
      </c>
      <c r="B387" s="283"/>
      <c r="C387" s="283"/>
      <c r="D387" s="283"/>
      <c r="E387" s="283"/>
      <c r="F387" s="73">
        <f>SUM(F384:F386)</f>
        <v>6450500</v>
      </c>
      <c r="G387" s="73">
        <f>SUM(G384:G386)</f>
        <v>6450500</v>
      </c>
      <c r="H387" s="73">
        <f>SUM(H384:H386)</f>
        <v>0</v>
      </c>
      <c r="I387" s="73">
        <f>SUM(I384:I386)</f>
        <v>0</v>
      </c>
      <c r="J387" s="146"/>
      <c r="K387" s="145"/>
      <c r="L387" s="145"/>
    </row>
    <row r="388" spans="1:13" s="22" customFormat="1" ht="18" x14ac:dyDescent="0.25">
      <c r="A388" s="54"/>
      <c r="B388" s="54"/>
      <c r="C388" s="63"/>
      <c r="D388" s="55"/>
      <c r="E388" s="54"/>
      <c r="F388" s="143"/>
      <c r="G388" s="107"/>
      <c r="H388" s="107"/>
      <c r="I388" s="143"/>
      <c r="J388" s="50"/>
      <c r="K388" s="49"/>
      <c r="L388" s="49"/>
    </row>
    <row r="389" spans="1:13" s="22" customFormat="1" ht="18" x14ac:dyDescent="0.25">
      <c r="A389" s="54"/>
      <c r="B389" s="85" t="s">
        <v>475</v>
      </c>
      <c r="C389" s="63"/>
      <c r="D389" s="55"/>
      <c r="E389" s="54"/>
      <c r="F389" s="143"/>
      <c r="G389" s="107"/>
      <c r="H389" s="107"/>
      <c r="I389" s="143"/>
      <c r="J389" s="50"/>
      <c r="K389" s="49"/>
      <c r="L389" s="49"/>
    </row>
    <row r="390" spans="1:13" s="22" customFormat="1" ht="18" x14ac:dyDescent="0.25">
      <c r="A390" s="54"/>
      <c r="B390" s="84" t="s">
        <v>451</v>
      </c>
      <c r="C390" s="63"/>
      <c r="D390" s="55"/>
      <c r="E390" s="54"/>
      <c r="F390" s="143"/>
      <c r="G390" s="107"/>
      <c r="H390" s="107"/>
      <c r="I390" s="143"/>
      <c r="J390" s="50"/>
      <c r="K390" s="49"/>
      <c r="L390" s="49"/>
    </row>
    <row r="391" spans="1:13" s="22" customFormat="1" ht="63.75" customHeight="1" x14ac:dyDescent="0.25">
      <c r="A391" s="40">
        <v>131</v>
      </c>
      <c r="B391" s="36" t="s">
        <v>12</v>
      </c>
      <c r="C391" s="75" t="s">
        <v>119</v>
      </c>
      <c r="D391" s="36" t="s">
        <v>352</v>
      </c>
      <c r="E391" s="36" t="s">
        <v>262</v>
      </c>
      <c r="F391" s="38">
        <f>SUM(G391:I391)</f>
        <v>824581.96</v>
      </c>
      <c r="G391" s="38">
        <v>824581.96</v>
      </c>
      <c r="H391" s="38">
        <v>0</v>
      </c>
      <c r="I391" s="38">
        <v>0</v>
      </c>
      <c r="J391" s="74">
        <v>450</v>
      </c>
      <c r="K391" s="36" t="s">
        <v>445</v>
      </c>
      <c r="L391" s="245" t="s">
        <v>75</v>
      </c>
      <c r="M391" s="221">
        <v>485</v>
      </c>
    </row>
    <row r="392" spans="1:13" s="22" customFormat="1" ht="63.75" customHeight="1" x14ac:dyDescent="0.25">
      <c r="A392" s="40">
        <v>132</v>
      </c>
      <c r="B392" s="36" t="s">
        <v>12</v>
      </c>
      <c r="C392" s="75" t="s">
        <v>119</v>
      </c>
      <c r="D392" s="36" t="s">
        <v>434</v>
      </c>
      <c r="E392" s="36" t="s">
        <v>435</v>
      </c>
      <c r="F392" s="38">
        <f>SUM(G392:I392)</f>
        <v>1300000</v>
      </c>
      <c r="G392" s="38">
        <v>1300000</v>
      </c>
      <c r="H392" s="38">
        <v>0</v>
      </c>
      <c r="I392" s="38">
        <v>0</v>
      </c>
      <c r="J392" s="74">
        <v>250</v>
      </c>
      <c r="K392" s="36" t="s">
        <v>445</v>
      </c>
      <c r="L392" s="245" t="s">
        <v>74</v>
      </c>
      <c r="M392" s="221"/>
    </row>
    <row r="393" spans="1:13" s="22" customFormat="1" ht="14.25" x14ac:dyDescent="0.25">
      <c r="A393" s="272"/>
      <c r="B393" s="254"/>
      <c r="C393" s="255"/>
      <c r="D393" s="254"/>
      <c r="E393" s="254"/>
      <c r="F393" s="256"/>
      <c r="G393" s="256"/>
      <c r="H393" s="256"/>
      <c r="I393" s="256"/>
      <c r="J393" s="257"/>
      <c r="K393" s="254"/>
      <c r="L393" s="270"/>
      <c r="M393" s="264"/>
    </row>
    <row r="394" spans="1:13" s="22" customFormat="1" ht="14.25" x14ac:dyDescent="0.25">
      <c r="A394" s="273"/>
      <c r="B394" s="145"/>
      <c r="C394" s="260"/>
      <c r="D394" s="145"/>
      <c r="E394" s="145"/>
      <c r="F394" s="159"/>
      <c r="G394" s="159"/>
      <c r="H394" s="159"/>
      <c r="I394" s="159"/>
      <c r="J394" s="146"/>
      <c r="K394" s="145"/>
      <c r="L394" s="271"/>
      <c r="M394" s="265"/>
    </row>
    <row r="395" spans="1:13" s="22" customFormat="1" ht="14.25" x14ac:dyDescent="0.25">
      <c r="A395" s="273"/>
      <c r="B395" s="145"/>
      <c r="C395" s="260"/>
      <c r="D395" s="145"/>
      <c r="E395" s="145"/>
      <c r="F395" s="159"/>
      <c r="G395" s="159"/>
      <c r="H395" s="159"/>
      <c r="I395" s="159"/>
      <c r="J395" s="146"/>
      <c r="K395" s="145"/>
      <c r="L395" s="271"/>
      <c r="M395" s="265"/>
    </row>
    <row r="396" spans="1:13" s="22" customFormat="1" ht="14.25" x14ac:dyDescent="0.25">
      <c r="A396" s="273"/>
      <c r="B396" s="145"/>
      <c r="C396" s="260"/>
      <c r="D396" s="145"/>
      <c r="E396" s="145"/>
      <c r="F396" s="159"/>
      <c r="G396" s="159"/>
      <c r="H396" s="159"/>
      <c r="I396" s="159"/>
      <c r="J396" s="146"/>
      <c r="K396" s="145"/>
      <c r="L396" s="271"/>
      <c r="M396" s="265"/>
    </row>
    <row r="397" spans="1:13" s="22" customFormat="1" ht="14.25" x14ac:dyDescent="0.25">
      <c r="A397" s="273"/>
      <c r="B397" s="145"/>
      <c r="C397" s="260"/>
      <c r="D397" s="145"/>
      <c r="E397" s="145"/>
      <c r="F397" s="159"/>
      <c r="G397" s="159"/>
      <c r="H397" s="159"/>
      <c r="I397" s="159"/>
      <c r="J397" s="146"/>
      <c r="K397" s="145"/>
      <c r="L397" s="271"/>
      <c r="M397" s="265"/>
    </row>
    <row r="398" spans="1:13" s="22" customFormat="1" ht="14.25" x14ac:dyDescent="0.25">
      <c r="A398" s="273"/>
      <c r="B398" s="145"/>
      <c r="C398" s="260"/>
      <c r="D398" s="145"/>
      <c r="E398" s="145"/>
      <c r="F398" s="159"/>
      <c r="G398" s="159"/>
      <c r="H398" s="159"/>
      <c r="I398" s="159"/>
      <c r="J398" s="146"/>
      <c r="K398" s="145"/>
      <c r="L398" s="271"/>
      <c r="M398" s="265"/>
    </row>
    <row r="399" spans="1:13" s="22" customFormat="1" ht="14.25" x14ac:dyDescent="0.25">
      <c r="A399" s="273"/>
      <c r="B399" s="145"/>
      <c r="C399" s="260"/>
      <c r="D399" s="145"/>
      <c r="E399" s="145"/>
      <c r="F399" s="159"/>
      <c r="G399" s="159"/>
      <c r="H399" s="159"/>
      <c r="I399" s="159"/>
      <c r="J399" s="146"/>
      <c r="K399" s="145"/>
      <c r="L399" s="271"/>
      <c r="M399" s="265"/>
    </row>
    <row r="400" spans="1:13" s="22" customFormat="1" ht="14.25" x14ac:dyDescent="0.25">
      <c r="A400" s="273"/>
      <c r="B400" s="145"/>
      <c r="C400" s="260"/>
      <c r="D400" s="145"/>
      <c r="E400" s="145"/>
      <c r="F400" s="159"/>
      <c r="G400" s="159"/>
      <c r="H400" s="159"/>
      <c r="I400" s="159"/>
      <c r="J400" s="146"/>
      <c r="K400" s="145"/>
      <c r="L400" s="271"/>
      <c r="M400" s="265"/>
    </row>
    <row r="401" spans="1:13" s="22" customFormat="1" ht="14.25" x14ac:dyDescent="0.25">
      <c r="A401" s="273"/>
      <c r="B401" s="145"/>
      <c r="C401" s="260"/>
      <c r="D401" s="145"/>
      <c r="E401" s="145"/>
      <c r="F401" s="159"/>
      <c r="G401" s="159"/>
      <c r="H401" s="159"/>
      <c r="I401" s="159"/>
      <c r="J401" s="146"/>
      <c r="K401" s="145"/>
      <c r="L401" s="271"/>
      <c r="M401" s="265"/>
    </row>
    <row r="402" spans="1:13" s="22" customFormat="1" ht="14.25" x14ac:dyDescent="0.25">
      <c r="A402" s="273"/>
      <c r="B402" s="145"/>
      <c r="C402" s="260"/>
      <c r="D402" s="145"/>
      <c r="E402" s="145"/>
      <c r="F402" s="159"/>
      <c r="G402" s="159"/>
      <c r="H402" s="159"/>
      <c r="I402" s="159"/>
      <c r="J402" s="146"/>
      <c r="K402" s="145"/>
      <c r="L402" s="271"/>
      <c r="M402" s="265"/>
    </row>
    <row r="403" spans="1:13" s="22" customFormat="1" ht="14.25" x14ac:dyDescent="0.25">
      <c r="A403" s="273"/>
      <c r="B403" s="145"/>
      <c r="C403" s="260"/>
      <c r="D403" s="145"/>
      <c r="E403" s="145"/>
      <c r="F403" s="159"/>
      <c r="G403" s="159"/>
      <c r="H403" s="159"/>
      <c r="I403" s="159"/>
      <c r="J403" s="146"/>
      <c r="K403" s="145"/>
      <c r="L403" s="271"/>
      <c r="M403" s="265"/>
    </row>
    <row r="404" spans="1:13" s="22" customFormat="1" ht="14.25" x14ac:dyDescent="0.25">
      <c r="A404" s="273"/>
      <c r="B404" s="145"/>
      <c r="C404" s="260"/>
      <c r="D404" s="145"/>
      <c r="E404" s="145"/>
      <c r="F404" s="159"/>
      <c r="G404" s="159"/>
      <c r="H404" s="159"/>
      <c r="I404" s="159"/>
      <c r="J404" s="146"/>
      <c r="K404" s="145"/>
      <c r="L404" s="271"/>
      <c r="M404" s="265"/>
    </row>
    <row r="405" spans="1:13" s="22" customFormat="1" ht="63.75" customHeight="1" x14ac:dyDescent="0.25">
      <c r="A405" s="40">
        <v>133</v>
      </c>
      <c r="B405" s="36" t="s">
        <v>12</v>
      </c>
      <c r="C405" s="75" t="s">
        <v>119</v>
      </c>
      <c r="D405" s="36" t="s">
        <v>563</v>
      </c>
      <c r="E405" s="36" t="s">
        <v>202</v>
      </c>
      <c r="F405" s="38">
        <f>SUM(G405:I405)</f>
        <v>320270.81</v>
      </c>
      <c r="G405" s="38">
        <v>320270.81</v>
      </c>
      <c r="H405" s="38">
        <v>0</v>
      </c>
      <c r="I405" s="38">
        <v>0</v>
      </c>
      <c r="J405" s="74">
        <v>850</v>
      </c>
      <c r="K405" s="36" t="s">
        <v>445</v>
      </c>
      <c r="L405" s="245" t="s">
        <v>75</v>
      </c>
      <c r="M405" s="221">
        <v>48</v>
      </c>
    </row>
    <row r="406" spans="1:13" s="22" customFormat="1" ht="16.5" x14ac:dyDescent="0.25">
      <c r="A406" s="284" t="s">
        <v>474</v>
      </c>
      <c r="B406" s="291"/>
      <c r="C406" s="291"/>
      <c r="D406" s="291"/>
      <c r="E406" s="292"/>
      <c r="F406" s="73">
        <f>SUM(F391:F405)</f>
        <v>2444852.77</v>
      </c>
      <c r="G406" s="73">
        <f>SUM(G391:G405)</f>
        <v>2444852.77</v>
      </c>
      <c r="H406" s="73">
        <f t="shared" ref="H406:I406" si="17">SUM(H391:H405)</f>
        <v>0</v>
      </c>
      <c r="I406" s="73">
        <f t="shared" si="17"/>
        <v>0</v>
      </c>
      <c r="J406" s="144"/>
      <c r="K406" s="78"/>
      <c r="L406" s="78"/>
    </row>
    <row r="407" spans="1:13" s="22" customFormat="1" ht="18" x14ac:dyDescent="0.25">
      <c r="A407" s="54"/>
      <c r="B407" s="54"/>
      <c r="C407" s="63"/>
      <c r="D407" s="55"/>
      <c r="E407" s="54"/>
      <c r="F407" s="143"/>
      <c r="G407" s="107"/>
      <c r="H407" s="107"/>
      <c r="I407" s="143"/>
      <c r="J407" s="50"/>
      <c r="K407" s="49"/>
      <c r="L407" s="49"/>
    </row>
    <row r="408" spans="1:13" s="22" customFormat="1" ht="16.5" x14ac:dyDescent="0.25">
      <c r="A408" s="108"/>
      <c r="B408" s="56" t="s">
        <v>473</v>
      </c>
      <c r="C408" s="104"/>
      <c r="D408" s="109"/>
      <c r="E408" s="108"/>
      <c r="F408" s="107"/>
      <c r="G408" s="107"/>
      <c r="H408" s="107"/>
      <c r="I408" s="107"/>
      <c r="J408" s="50"/>
      <c r="K408" s="49"/>
      <c r="L408" s="49"/>
    </row>
    <row r="409" spans="1:13" s="4" customFormat="1" ht="16.5" x14ac:dyDescent="0.25">
      <c r="A409" s="142"/>
      <c r="B409" s="48" t="s">
        <v>471</v>
      </c>
      <c r="C409" s="141"/>
      <c r="D409" s="94"/>
      <c r="E409" s="140"/>
      <c r="F409" s="138"/>
      <c r="G409" s="139"/>
      <c r="H409" s="139"/>
      <c r="I409" s="138"/>
      <c r="J409" s="137"/>
      <c r="K409" s="136"/>
      <c r="L409" s="118"/>
    </row>
    <row r="410" spans="1:13" s="4" customFormat="1" ht="75.75" customHeight="1" x14ac:dyDescent="0.25">
      <c r="A410" s="40">
        <v>134</v>
      </c>
      <c r="B410" s="36" t="s">
        <v>8</v>
      </c>
      <c r="C410" s="75" t="s">
        <v>119</v>
      </c>
      <c r="D410" s="36" t="s">
        <v>383</v>
      </c>
      <c r="E410" s="36" t="s">
        <v>93</v>
      </c>
      <c r="F410" s="38">
        <f t="shared" ref="F410:F495" si="18">SUM(G410:I410)</f>
        <v>2500000</v>
      </c>
      <c r="G410" s="38">
        <v>2500000</v>
      </c>
      <c r="H410" s="38">
        <v>0</v>
      </c>
      <c r="I410" s="38">
        <v>0</v>
      </c>
      <c r="J410" s="74">
        <v>400</v>
      </c>
      <c r="K410" s="36" t="s">
        <v>450</v>
      </c>
      <c r="L410" s="245" t="s">
        <v>375</v>
      </c>
      <c r="M410" s="221">
        <v>10</v>
      </c>
    </row>
    <row r="411" spans="1:13" s="4" customFormat="1" ht="62.25" customHeight="1" x14ac:dyDescent="0.25">
      <c r="A411" s="40">
        <v>135</v>
      </c>
      <c r="B411" s="36" t="s">
        <v>8</v>
      </c>
      <c r="C411" s="75" t="s">
        <v>119</v>
      </c>
      <c r="D411" s="36" t="s">
        <v>384</v>
      </c>
      <c r="E411" s="36" t="s">
        <v>382</v>
      </c>
      <c r="F411" s="38">
        <f t="shared" si="18"/>
        <v>2500000</v>
      </c>
      <c r="G411" s="38">
        <v>2500000</v>
      </c>
      <c r="H411" s="38">
        <v>0</v>
      </c>
      <c r="I411" s="38">
        <v>0</v>
      </c>
      <c r="J411" s="74">
        <v>400</v>
      </c>
      <c r="K411" s="36" t="s">
        <v>450</v>
      </c>
      <c r="L411" s="245" t="s">
        <v>375</v>
      </c>
      <c r="M411" s="221">
        <v>11</v>
      </c>
    </row>
    <row r="412" spans="1:13" s="4" customFormat="1" ht="57" customHeight="1" x14ac:dyDescent="0.25">
      <c r="A412" s="40">
        <v>136</v>
      </c>
      <c r="B412" s="36" t="s">
        <v>8</v>
      </c>
      <c r="C412" s="75" t="s">
        <v>119</v>
      </c>
      <c r="D412" s="36" t="s">
        <v>385</v>
      </c>
      <c r="E412" s="36" t="s">
        <v>386</v>
      </c>
      <c r="F412" s="38">
        <f t="shared" si="18"/>
        <v>2000000</v>
      </c>
      <c r="G412" s="38">
        <v>2000000</v>
      </c>
      <c r="H412" s="38">
        <v>0</v>
      </c>
      <c r="I412" s="38">
        <v>0</v>
      </c>
      <c r="J412" s="74">
        <v>2800</v>
      </c>
      <c r="K412" s="36" t="s">
        <v>445</v>
      </c>
      <c r="L412" s="245" t="s">
        <v>375</v>
      </c>
      <c r="M412" s="221">
        <v>8</v>
      </c>
    </row>
    <row r="413" spans="1:13" s="4" customFormat="1" ht="63" customHeight="1" x14ac:dyDescent="0.25">
      <c r="A413" s="40">
        <v>137</v>
      </c>
      <c r="B413" s="36" t="s">
        <v>8</v>
      </c>
      <c r="C413" s="75" t="s">
        <v>119</v>
      </c>
      <c r="D413" s="36" t="s">
        <v>387</v>
      </c>
      <c r="E413" s="36" t="s">
        <v>388</v>
      </c>
      <c r="F413" s="38">
        <f t="shared" si="18"/>
        <v>2000000</v>
      </c>
      <c r="G413" s="38">
        <v>2000000</v>
      </c>
      <c r="H413" s="38">
        <v>0</v>
      </c>
      <c r="I413" s="38">
        <v>0</v>
      </c>
      <c r="J413" s="74">
        <v>1500</v>
      </c>
      <c r="K413" s="36" t="s">
        <v>445</v>
      </c>
      <c r="L413" s="245" t="s">
        <v>375</v>
      </c>
      <c r="M413" s="221">
        <v>8</v>
      </c>
    </row>
    <row r="414" spans="1:13" s="4" customFormat="1" ht="62.25" customHeight="1" x14ac:dyDescent="0.25">
      <c r="A414" s="40">
        <v>138</v>
      </c>
      <c r="B414" s="36" t="s">
        <v>8</v>
      </c>
      <c r="C414" s="75" t="s">
        <v>119</v>
      </c>
      <c r="D414" s="36" t="s">
        <v>389</v>
      </c>
      <c r="E414" s="36" t="s">
        <v>382</v>
      </c>
      <c r="F414" s="38">
        <f t="shared" si="18"/>
        <v>2500000</v>
      </c>
      <c r="G414" s="38">
        <v>2500000</v>
      </c>
      <c r="H414" s="38">
        <v>0</v>
      </c>
      <c r="I414" s="38">
        <v>0</v>
      </c>
      <c r="J414" s="74">
        <v>400</v>
      </c>
      <c r="K414" s="36" t="s">
        <v>450</v>
      </c>
      <c r="L414" s="245" t="s">
        <v>375</v>
      </c>
      <c r="M414" s="221">
        <v>10</v>
      </c>
    </row>
    <row r="415" spans="1:13" s="4" customFormat="1" ht="60.75" customHeight="1" x14ac:dyDescent="0.25">
      <c r="A415" s="40">
        <v>139</v>
      </c>
      <c r="B415" s="36" t="s">
        <v>8</v>
      </c>
      <c r="C415" s="75" t="s">
        <v>119</v>
      </c>
      <c r="D415" s="36" t="s">
        <v>377</v>
      </c>
      <c r="E415" s="36" t="s">
        <v>378</v>
      </c>
      <c r="F415" s="38">
        <f t="shared" si="18"/>
        <v>2000000</v>
      </c>
      <c r="G415" s="38">
        <v>2000000</v>
      </c>
      <c r="H415" s="38">
        <v>0</v>
      </c>
      <c r="I415" s="38">
        <v>0</v>
      </c>
      <c r="J415" s="74">
        <v>400</v>
      </c>
      <c r="K415" s="36" t="s">
        <v>445</v>
      </c>
      <c r="L415" s="245" t="s">
        <v>375</v>
      </c>
      <c r="M415" s="221">
        <v>6</v>
      </c>
    </row>
    <row r="416" spans="1:13" s="4" customFormat="1" ht="75.75" customHeight="1" x14ac:dyDescent="0.25">
      <c r="A416" s="40">
        <v>140</v>
      </c>
      <c r="B416" s="36" t="s">
        <v>8</v>
      </c>
      <c r="C416" s="75" t="s">
        <v>119</v>
      </c>
      <c r="D416" s="36" t="s">
        <v>379</v>
      </c>
      <c r="E416" s="36" t="s">
        <v>380</v>
      </c>
      <c r="F416" s="38">
        <f t="shared" si="18"/>
        <v>2000000</v>
      </c>
      <c r="G416" s="38">
        <v>2000000</v>
      </c>
      <c r="H416" s="38">
        <v>0</v>
      </c>
      <c r="I416" s="38">
        <v>0</v>
      </c>
      <c r="J416" s="74">
        <v>1000</v>
      </c>
      <c r="K416" s="36" t="s">
        <v>445</v>
      </c>
      <c r="L416" s="245" t="s">
        <v>375</v>
      </c>
      <c r="M416" s="221">
        <v>10</v>
      </c>
    </row>
    <row r="417" spans="1:13" s="4" customFormat="1" ht="14.25" x14ac:dyDescent="0.25">
      <c r="A417" s="201"/>
      <c r="B417" s="254"/>
      <c r="C417" s="255"/>
      <c r="D417" s="254"/>
      <c r="E417" s="254"/>
      <c r="F417" s="256"/>
      <c r="G417" s="256"/>
      <c r="H417" s="256"/>
      <c r="I417" s="256"/>
      <c r="J417" s="257"/>
      <c r="K417" s="254"/>
      <c r="L417" s="270"/>
      <c r="M417" s="259"/>
    </row>
    <row r="418" spans="1:13" s="4" customFormat="1" ht="14.25" x14ac:dyDescent="0.25">
      <c r="A418" s="163"/>
      <c r="B418" s="145"/>
      <c r="C418" s="260"/>
      <c r="D418" s="145"/>
      <c r="E418" s="145"/>
      <c r="F418" s="159"/>
      <c r="G418" s="159"/>
      <c r="H418" s="159"/>
      <c r="I418" s="159"/>
      <c r="J418" s="146"/>
      <c r="K418" s="145"/>
      <c r="L418" s="271"/>
      <c r="M418" s="6"/>
    </row>
    <row r="419" spans="1:13" s="4" customFormat="1" ht="14.25" x14ac:dyDescent="0.25">
      <c r="A419" s="163"/>
      <c r="B419" s="145"/>
      <c r="C419" s="260"/>
      <c r="D419" s="145"/>
      <c r="E419" s="145"/>
      <c r="F419" s="159"/>
      <c r="G419" s="159"/>
      <c r="H419" s="159"/>
      <c r="I419" s="159"/>
      <c r="J419" s="146"/>
      <c r="K419" s="145"/>
      <c r="L419" s="271"/>
      <c r="M419" s="6"/>
    </row>
    <row r="420" spans="1:13" s="4" customFormat="1" ht="14.25" x14ac:dyDescent="0.25">
      <c r="A420" s="163"/>
      <c r="B420" s="145"/>
      <c r="C420" s="260"/>
      <c r="D420" s="145"/>
      <c r="E420" s="145"/>
      <c r="F420" s="159"/>
      <c r="G420" s="159"/>
      <c r="H420" s="159"/>
      <c r="I420" s="159"/>
      <c r="J420" s="146"/>
      <c r="K420" s="145"/>
      <c r="L420" s="271"/>
      <c r="M420" s="6"/>
    </row>
    <row r="421" spans="1:13" s="4" customFormat="1" ht="14.25" x14ac:dyDescent="0.25">
      <c r="A421" s="163"/>
      <c r="B421" s="145"/>
      <c r="C421" s="260"/>
      <c r="D421" s="145"/>
      <c r="E421" s="145"/>
      <c r="F421" s="159"/>
      <c r="G421" s="159"/>
      <c r="H421" s="159"/>
      <c r="I421" s="159"/>
      <c r="J421" s="146"/>
      <c r="K421" s="145"/>
      <c r="L421" s="271"/>
      <c r="M421" s="6"/>
    </row>
    <row r="422" spans="1:13" s="4" customFormat="1" ht="14.25" x14ac:dyDescent="0.25">
      <c r="A422" s="163"/>
      <c r="B422" s="145"/>
      <c r="C422" s="260"/>
      <c r="D422" s="145"/>
      <c r="E422" s="145"/>
      <c r="F422" s="159"/>
      <c r="G422" s="159"/>
      <c r="H422" s="159"/>
      <c r="I422" s="159"/>
      <c r="J422" s="146"/>
      <c r="K422" s="145"/>
      <c r="L422" s="271"/>
      <c r="M422" s="6"/>
    </row>
    <row r="423" spans="1:13" s="4" customFormat="1" ht="14.25" x14ac:dyDescent="0.25">
      <c r="A423" s="163"/>
      <c r="B423" s="145"/>
      <c r="C423" s="260"/>
      <c r="D423" s="145"/>
      <c r="E423" s="145"/>
      <c r="F423" s="159"/>
      <c r="G423" s="159"/>
      <c r="H423" s="159"/>
      <c r="I423" s="159"/>
      <c r="J423" s="146"/>
      <c r="K423" s="145"/>
      <c r="L423" s="271"/>
      <c r="M423" s="6"/>
    </row>
    <row r="424" spans="1:13" s="4" customFormat="1" ht="14.25" x14ac:dyDescent="0.25">
      <c r="A424" s="163"/>
      <c r="B424" s="145"/>
      <c r="C424" s="260"/>
      <c r="D424" s="145"/>
      <c r="E424" s="145"/>
      <c r="F424" s="159"/>
      <c r="G424" s="159"/>
      <c r="H424" s="159"/>
      <c r="I424" s="159"/>
      <c r="J424" s="146"/>
      <c r="K424" s="145"/>
      <c r="L424" s="271"/>
      <c r="M424" s="6"/>
    </row>
    <row r="425" spans="1:13" s="4" customFormat="1" ht="14.25" x14ac:dyDescent="0.25">
      <c r="A425" s="163"/>
      <c r="B425" s="145"/>
      <c r="C425" s="260"/>
      <c r="D425" s="145"/>
      <c r="E425" s="145"/>
      <c r="F425" s="159"/>
      <c r="G425" s="159"/>
      <c r="H425" s="159"/>
      <c r="I425" s="159"/>
      <c r="J425" s="146"/>
      <c r="K425" s="145"/>
      <c r="L425" s="271"/>
      <c r="M425" s="6"/>
    </row>
    <row r="426" spans="1:13" s="4" customFormat="1" ht="14.25" x14ac:dyDescent="0.25">
      <c r="A426" s="163"/>
      <c r="B426" s="145"/>
      <c r="C426" s="260"/>
      <c r="D426" s="145"/>
      <c r="E426" s="145"/>
      <c r="F426" s="159"/>
      <c r="G426" s="159"/>
      <c r="H426" s="159"/>
      <c r="I426" s="159"/>
      <c r="J426" s="146"/>
      <c r="K426" s="145"/>
      <c r="L426" s="271"/>
      <c r="M426" s="6"/>
    </row>
    <row r="427" spans="1:13" s="4" customFormat="1" ht="14.25" x14ac:dyDescent="0.25">
      <c r="A427" s="163"/>
      <c r="B427" s="145"/>
      <c r="C427" s="260"/>
      <c r="D427" s="145"/>
      <c r="E427" s="145"/>
      <c r="F427" s="159"/>
      <c r="G427" s="159"/>
      <c r="H427" s="159"/>
      <c r="I427" s="159"/>
      <c r="J427" s="146"/>
      <c r="K427" s="145"/>
      <c r="L427" s="271"/>
      <c r="M427" s="6"/>
    </row>
    <row r="428" spans="1:13" s="4" customFormat="1" ht="14.25" x14ac:dyDescent="0.25">
      <c r="A428" s="163"/>
      <c r="B428" s="145"/>
      <c r="C428" s="260"/>
      <c r="D428" s="145"/>
      <c r="E428" s="145"/>
      <c r="F428" s="159"/>
      <c r="G428" s="159"/>
      <c r="H428" s="159"/>
      <c r="I428" s="159"/>
      <c r="J428" s="146"/>
      <c r="K428" s="145"/>
      <c r="L428" s="271"/>
      <c r="M428" s="6"/>
    </row>
    <row r="429" spans="1:13" s="4" customFormat="1" ht="75.75" customHeight="1" x14ac:dyDescent="0.25">
      <c r="A429" s="40">
        <v>141</v>
      </c>
      <c r="B429" s="36" t="s">
        <v>8</v>
      </c>
      <c r="C429" s="75" t="s">
        <v>119</v>
      </c>
      <c r="D429" s="36" t="s">
        <v>381</v>
      </c>
      <c r="E429" s="36" t="s">
        <v>380</v>
      </c>
      <c r="F429" s="38">
        <f t="shared" si="18"/>
        <v>2500000</v>
      </c>
      <c r="G429" s="38">
        <v>2500000</v>
      </c>
      <c r="H429" s="38">
        <v>0</v>
      </c>
      <c r="I429" s="38">
        <v>0</v>
      </c>
      <c r="J429" s="74">
        <v>1000</v>
      </c>
      <c r="K429" s="36" t="s">
        <v>450</v>
      </c>
      <c r="L429" s="245" t="s">
        <v>375</v>
      </c>
      <c r="M429" s="221">
        <v>11</v>
      </c>
    </row>
    <row r="430" spans="1:13" s="4" customFormat="1" ht="75.75" customHeight="1" x14ac:dyDescent="0.25">
      <c r="A430" s="40">
        <v>142</v>
      </c>
      <c r="B430" s="36" t="s">
        <v>8</v>
      </c>
      <c r="C430" s="75" t="s">
        <v>119</v>
      </c>
      <c r="D430" s="36" t="s">
        <v>438</v>
      </c>
      <c r="E430" s="36" t="s">
        <v>94</v>
      </c>
      <c r="F430" s="38">
        <f t="shared" si="18"/>
        <v>2500000</v>
      </c>
      <c r="G430" s="38">
        <v>2500000</v>
      </c>
      <c r="H430" s="38">
        <v>0</v>
      </c>
      <c r="I430" s="38">
        <v>0</v>
      </c>
      <c r="J430" s="74">
        <v>1000</v>
      </c>
      <c r="K430" s="36" t="s">
        <v>450</v>
      </c>
      <c r="L430" s="245" t="s">
        <v>375</v>
      </c>
      <c r="M430" s="221">
        <v>10</v>
      </c>
    </row>
    <row r="431" spans="1:13" s="4" customFormat="1" ht="75.75" customHeight="1" x14ac:dyDescent="0.25">
      <c r="A431" s="40">
        <v>143</v>
      </c>
      <c r="B431" s="36" t="s">
        <v>8</v>
      </c>
      <c r="C431" s="75" t="s">
        <v>119</v>
      </c>
      <c r="D431" s="36" t="s">
        <v>439</v>
      </c>
      <c r="E431" s="36" t="s">
        <v>380</v>
      </c>
      <c r="F431" s="38">
        <f t="shared" si="18"/>
        <v>2500000</v>
      </c>
      <c r="G431" s="38">
        <v>2500000</v>
      </c>
      <c r="H431" s="38">
        <v>0</v>
      </c>
      <c r="I431" s="38">
        <v>0</v>
      </c>
      <c r="J431" s="74">
        <v>1000</v>
      </c>
      <c r="K431" s="36" t="s">
        <v>450</v>
      </c>
      <c r="L431" s="245" t="s">
        <v>375</v>
      </c>
      <c r="M431" s="221">
        <v>12</v>
      </c>
    </row>
    <row r="432" spans="1:13" s="4" customFormat="1" ht="72" customHeight="1" x14ac:dyDescent="0.25">
      <c r="A432" s="40">
        <v>144</v>
      </c>
      <c r="B432" s="36" t="s">
        <v>8</v>
      </c>
      <c r="C432" s="75" t="s">
        <v>119</v>
      </c>
      <c r="D432" s="36" t="s">
        <v>390</v>
      </c>
      <c r="E432" s="36" t="s">
        <v>391</v>
      </c>
      <c r="F432" s="38">
        <f t="shared" si="18"/>
        <v>1800000</v>
      </c>
      <c r="G432" s="38">
        <v>1800000</v>
      </c>
      <c r="H432" s="38">
        <v>0</v>
      </c>
      <c r="I432" s="38">
        <v>0</v>
      </c>
      <c r="J432" s="74">
        <v>1500</v>
      </c>
      <c r="K432" s="36" t="s">
        <v>445</v>
      </c>
      <c r="L432" s="245" t="s">
        <v>375</v>
      </c>
      <c r="M432" s="221">
        <v>10</v>
      </c>
    </row>
    <row r="433" spans="1:13" s="4" customFormat="1" ht="72" customHeight="1" x14ac:dyDescent="0.25">
      <c r="A433" s="40">
        <v>145</v>
      </c>
      <c r="B433" s="36" t="s">
        <v>8</v>
      </c>
      <c r="C433" s="75" t="s">
        <v>119</v>
      </c>
      <c r="D433" s="36" t="s">
        <v>392</v>
      </c>
      <c r="E433" s="36" t="s">
        <v>391</v>
      </c>
      <c r="F433" s="38">
        <f t="shared" si="18"/>
        <v>2500000</v>
      </c>
      <c r="G433" s="38">
        <v>2500000</v>
      </c>
      <c r="H433" s="38">
        <v>0</v>
      </c>
      <c r="I433" s="38">
        <v>0</v>
      </c>
      <c r="J433" s="74">
        <v>1500</v>
      </c>
      <c r="K433" s="36" t="s">
        <v>450</v>
      </c>
      <c r="L433" s="245" t="s">
        <v>375</v>
      </c>
      <c r="M433" s="221">
        <v>4</v>
      </c>
    </row>
    <row r="434" spans="1:13" s="4" customFormat="1" ht="72" customHeight="1" x14ac:dyDescent="0.25">
      <c r="A434" s="40">
        <v>146</v>
      </c>
      <c r="B434" s="36" t="s">
        <v>8</v>
      </c>
      <c r="C434" s="75" t="s">
        <v>119</v>
      </c>
      <c r="D434" s="36" t="s">
        <v>440</v>
      </c>
      <c r="E434" s="36" t="s">
        <v>393</v>
      </c>
      <c r="F434" s="38">
        <f t="shared" si="18"/>
        <v>1000000</v>
      </c>
      <c r="G434" s="38">
        <v>1000000</v>
      </c>
      <c r="H434" s="38">
        <v>0</v>
      </c>
      <c r="I434" s="38">
        <v>0</v>
      </c>
      <c r="J434" s="74">
        <v>800</v>
      </c>
      <c r="K434" s="36" t="s">
        <v>445</v>
      </c>
      <c r="L434" s="245" t="s">
        <v>375</v>
      </c>
      <c r="M434" s="221">
        <v>3</v>
      </c>
    </row>
    <row r="435" spans="1:13" s="4" customFormat="1" ht="72" customHeight="1" x14ac:dyDescent="0.25">
      <c r="A435" s="40">
        <v>147</v>
      </c>
      <c r="B435" s="36" t="s">
        <v>8</v>
      </c>
      <c r="C435" s="75" t="s">
        <v>119</v>
      </c>
      <c r="D435" s="36" t="s">
        <v>394</v>
      </c>
      <c r="E435" s="36" t="s">
        <v>97</v>
      </c>
      <c r="F435" s="38">
        <f t="shared" si="18"/>
        <v>2500000</v>
      </c>
      <c r="G435" s="38">
        <v>2500000</v>
      </c>
      <c r="H435" s="38">
        <v>0</v>
      </c>
      <c r="I435" s="38">
        <v>0</v>
      </c>
      <c r="J435" s="74">
        <v>2000</v>
      </c>
      <c r="K435" s="36" t="s">
        <v>450</v>
      </c>
      <c r="L435" s="245" t="s">
        <v>375</v>
      </c>
      <c r="M435" s="221">
        <v>10</v>
      </c>
    </row>
    <row r="436" spans="1:13" s="4" customFormat="1" ht="72" customHeight="1" x14ac:dyDescent="0.25">
      <c r="A436" s="40">
        <v>148</v>
      </c>
      <c r="B436" s="36" t="s">
        <v>8</v>
      </c>
      <c r="C436" s="75" t="s">
        <v>119</v>
      </c>
      <c r="D436" s="36" t="s">
        <v>395</v>
      </c>
      <c r="E436" s="36" t="s">
        <v>388</v>
      </c>
      <c r="F436" s="38">
        <f t="shared" si="18"/>
        <v>1200000</v>
      </c>
      <c r="G436" s="38">
        <v>1200000</v>
      </c>
      <c r="H436" s="38">
        <v>0</v>
      </c>
      <c r="I436" s="38">
        <v>0</v>
      </c>
      <c r="J436" s="74">
        <v>1200</v>
      </c>
      <c r="K436" s="36" t="s">
        <v>445</v>
      </c>
      <c r="L436" s="245" t="s">
        <v>375</v>
      </c>
      <c r="M436" s="221">
        <v>17</v>
      </c>
    </row>
    <row r="437" spans="1:13" s="4" customFormat="1" ht="14.25" x14ac:dyDescent="0.25">
      <c r="A437" s="201"/>
      <c r="B437" s="254"/>
      <c r="C437" s="255"/>
      <c r="D437" s="254"/>
      <c r="E437" s="254"/>
      <c r="F437" s="256"/>
      <c r="G437" s="256"/>
      <c r="H437" s="256"/>
      <c r="I437" s="256"/>
      <c r="J437" s="257"/>
      <c r="K437" s="254"/>
      <c r="L437" s="270"/>
      <c r="M437" s="259"/>
    </row>
    <row r="438" spans="1:13" s="4" customFormat="1" ht="14.25" x14ac:dyDescent="0.25">
      <c r="A438" s="163"/>
      <c r="B438" s="145"/>
      <c r="C438" s="260"/>
      <c r="D438" s="145"/>
      <c r="E438" s="145"/>
      <c r="F438" s="159"/>
      <c r="G438" s="159"/>
      <c r="H438" s="159"/>
      <c r="I438" s="159"/>
      <c r="J438" s="146"/>
      <c r="K438" s="145"/>
      <c r="L438" s="271"/>
      <c r="M438" s="6"/>
    </row>
    <row r="439" spans="1:13" s="4" customFormat="1" ht="14.25" x14ac:dyDescent="0.25">
      <c r="A439" s="163"/>
      <c r="B439" s="145"/>
      <c r="C439" s="260"/>
      <c r="D439" s="145"/>
      <c r="E439" s="145"/>
      <c r="F439" s="159"/>
      <c r="G439" s="159"/>
      <c r="H439" s="159"/>
      <c r="I439" s="159"/>
      <c r="J439" s="146"/>
      <c r="K439" s="145"/>
      <c r="L439" s="271"/>
      <c r="M439" s="6"/>
    </row>
    <row r="440" spans="1:13" s="4" customFormat="1" ht="14.25" x14ac:dyDescent="0.25">
      <c r="A440" s="163"/>
      <c r="B440" s="145"/>
      <c r="C440" s="260"/>
      <c r="D440" s="145"/>
      <c r="E440" s="145"/>
      <c r="F440" s="159"/>
      <c r="G440" s="159"/>
      <c r="H440" s="159"/>
      <c r="I440" s="159"/>
      <c r="J440" s="146"/>
      <c r="K440" s="145"/>
      <c r="L440" s="271"/>
      <c r="M440" s="6"/>
    </row>
    <row r="441" spans="1:13" s="4" customFormat="1" ht="14.25" x14ac:dyDescent="0.25">
      <c r="A441" s="163"/>
      <c r="B441" s="145"/>
      <c r="C441" s="260"/>
      <c r="D441" s="145"/>
      <c r="E441" s="145"/>
      <c r="F441" s="159"/>
      <c r="G441" s="159"/>
      <c r="H441" s="159"/>
      <c r="I441" s="159"/>
      <c r="J441" s="146"/>
      <c r="K441" s="145"/>
      <c r="L441" s="271"/>
      <c r="M441" s="6"/>
    </row>
    <row r="442" spans="1:13" s="4" customFormat="1" ht="14.25" x14ac:dyDescent="0.25">
      <c r="A442" s="163"/>
      <c r="B442" s="145"/>
      <c r="C442" s="260"/>
      <c r="D442" s="145"/>
      <c r="E442" s="145"/>
      <c r="F442" s="159"/>
      <c r="G442" s="159"/>
      <c r="H442" s="159"/>
      <c r="I442" s="159"/>
      <c r="J442" s="146"/>
      <c r="K442" s="145"/>
      <c r="L442" s="271"/>
      <c r="M442" s="6"/>
    </row>
    <row r="443" spans="1:13" s="4" customFormat="1" ht="14.25" x14ac:dyDescent="0.25">
      <c r="A443" s="163"/>
      <c r="B443" s="145"/>
      <c r="C443" s="260"/>
      <c r="D443" s="145"/>
      <c r="E443" s="145"/>
      <c r="F443" s="159"/>
      <c r="G443" s="159"/>
      <c r="H443" s="159"/>
      <c r="I443" s="159"/>
      <c r="J443" s="146"/>
      <c r="K443" s="145"/>
      <c r="L443" s="271"/>
      <c r="M443" s="6"/>
    </row>
    <row r="444" spans="1:13" s="4" customFormat="1" ht="14.25" x14ac:dyDescent="0.25">
      <c r="A444" s="163"/>
      <c r="B444" s="145"/>
      <c r="C444" s="260"/>
      <c r="D444" s="145"/>
      <c r="E444" s="145"/>
      <c r="F444" s="159"/>
      <c r="G444" s="159"/>
      <c r="H444" s="159"/>
      <c r="I444" s="159"/>
      <c r="J444" s="146"/>
      <c r="K444" s="145"/>
      <c r="L444" s="271"/>
      <c r="M444" s="6"/>
    </row>
    <row r="445" spans="1:13" s="4" customFormat="1" ht="14.25" x14ac:dyDescent="0.25">
      <c r="A445" s="163"/>
      <c r="B445" s="145"/>
      <c r="C445" s="260"/>
      <c r="D445" s="145"/>
      <c r="E445" s="145"/>
      <c r="F445" s="159"/>
      <c r="G445" s="159"/>
      <c r="H445" s="159"/>
      <c r="I445" s="159"/>
      <c r="J445" s="146"/>
      <c r="K445" s="145"/>
      <c r="L445" s="271"/>
      <c r="M445" s="6"/>
    </row>
    <row r="446" spans="1:13" s="4" customFormat="1" ht="14.25" x14ac:dyDescent="0.25">
      <c r="A446" s="163"/>
      <c r="B446" s="145"/>
      <c r="C446" s="260"/>
      <c r="D446" s="145"/>
      <c r="E446" s="145"/>
      <c r="F446" s="159"/>
      <c r="G446" s="159"/>
      <c r="H446" s="159"/>
      <c r="I446" s="159"/>
      <c r="J446" s="146"/>
      <c r="K446" s="145"/>
      <c r="L446" s="271"/>
      <c r="M446" s="6"/>
    </row>
    <row r="447" spans="1:13" s="4" customFormat="1" ht="14.25" x14ac:dyDescent="0.25">
      <c r="A447" s="163"/>
      <c r="B447" s="145"/>
      <c r="C447" s="260"/>
      <c r="D447" s="145"/>
      <c r="E447" s="145"/>
      <c r="F447" s="159"/>
      <c r="G447" s="159"/>
      <c r="H447" s="159"/>
      <c r="I447" s="159"/>
      <c r="J447" s="146"/>
      <c r="K447" s="145"/>
      <c r="L447" s="271"/>
      <c r="M447" s="6"/>
    </row>
    <row r="448" spans="1:13" s="4" customFormat="1" ht="14.25" x14ac:dyDescent="0.25">
      <c r="A448" s="163"/>
      <c r="B448" s="145"/>
      <c r="C448" s="260"/>
      <c r="D448" s="145"/>
      <c r="E448" s="145"/>
      <c r="F448" s="159"/>
      <c r="G448" s="159"/>
      <c r="H448" s="159"/>
      <c r="I448" s="159"/>
      <c r="J448" s="146"/>
      <c r="K448" s="145"/>
      <c r="L448" s="271"/>
      <c r="M448" s="6"/>
    </row>
    <row r="449" spans="1:13" s="4" customFormat="1" ht="60.75" customHeight="1" x14ac:dyDescent="0.25">
      <c r="A449" s="40">
        <v>149</v>
      </c>
      <c r="B449" s="36" t="s">
        <v>8</v>
      </c>
      <c r="C449" s="75" t="s">
        <v>119</v>
      </c>
      <c r="D449" s="36" t="s">
        <v>396</v>
      </c>
      <c r="E449" s="36" t="s">
        <v>397</v>
      </c>
      <c r="F449" s="38">
        <f t="shared" si="18"/>
        <v>2400000</v>
      </c>
      <c r="G449" s="38">
        <v>2400000</v>
      </c>
      <c r="H449" s="38">
        <v>0</v>
      </c>
      <c r="I449" s="38">
        <v>0</v>
      </c>
      <c r="J449" s="74">
        <v>200</v>
      </c>
      <c r="K449" s="36" t="s">
        <v>450</v>
      </c>
      <c r="L449" s="245" t="s">
        <v>375</v>
      </c>
      <c r="M449" s="221">
        <v>10</v>
      </c>
    </row>
    <row r="450" spans="1:13" s="4" customFormat="1" ht="60.75" customHeight="1" x14ac:dyDescent="0.25">
      <c r="A450" s="40">
        <v>150</v>
      </c>
      <c r="B450" s="36" t="s">
        <v>8</v>
      </c>
      <c r="C450" s="75" t="s">
        <v>119</v>
      </c>
      <c r="D450" s="36" t="s">
        <v>398</v>
      </c>
      <c r="E450" s="36" t="s">
        <v>98</v>
      </c>
      <c r="F450" s="38">
        <f t="shared" si="18"/>
        <v>2100000</v>
      </c>
      <c r="G450" s="38">
        <v>2100000</v>
      </c>
      <c r="H450" s="38">
        <v>0</v>
      </c>
      <c r="I450" s="38">
        <v>0</v>
      </c>
      <c r="J450" s="74">
        <v>400</v>
      </c>
      <c r="K450" s="36" t="s">
        <v>445</v>
      </c>
      <c r="L450" s="245" t="s">
        <v>375</v>
      </c>
      <c r="M450" s="221">
        <v>10</v>
      </c>
    </row>
    <row r="451" spans="1:13" s="4" customFormat="1" ht="60.75" customHeight="1" x14ac:dyDescent="0.25">
      <c r="A451" s="40">
        <v>151</v>
      </c>
      <c r="B451" s="36" t="s">
        <v>8</v>
      </c>
      <c r="C451" s="75" t="s">
        <v>119</v>
      </c>
      <c r="D451" s="36" t="s">
        <v>399</v>
      </c>
      <c r="E451" s="36" t="s">
        <v>400</v>
      </c>
      <c r="F451" s="38">
        <f t="shared" si="18"/>
        <v>1800000</v>
      </c>
      <c r="G451" s="38">
        <v>1800000</v>
      </c>
      <c r="H451" s="38">
        <v>0</v>
      </c>
      <c r="I451" s="38">
        <v>0</v>
      </c>
      <c r="J451" s="74">
        <v>800</v>
      </c>
      <c r="K451" s="36" t="s">
        <v>445</v>
      </c>
      <c r="L451" s="245" t="s">
        <v>375</v>
      </c>
      <c r="M451" s="221">
        <v>3</v>
      </c>
    </row>
    <row r="452" spans="1:13" s="4" customFormat="1" ht="60.75" customHeight="1" x14ac:dyDescent="0.25">
      <c r="A452" s="40">
        <v>152</v>
      </c>
      <c r="B452" s="36" t="s">
        <v>8</v>
      </c>
      <c r="C452" s="75" t="s">
        <v>119</v>
      </c>
      <c r="D452" s="36" t="s">
        <v>401</v>
      </c>
      <c r="E452" s="36" t="s">
        <v>402</v>
      </c>
      <c r="F452" s="38">
        <f t="shared" si="18"/>
        <v>2500000</v>
      </c>
      <c r="G452" s="38">
        <v>2500000</v>
      </c>
      <c r="H452" s="38">
        <v>0</v>
      </c>
      <c r="I452" s="38">
        <v>0</v>
      </c>
      <c r="J452" s="74">
        <v>450</v>
      </c>
      <c r="K452" s="36" t="s">
        <v>450</v>
      </c>
      <c r="L452" s="245" t="s">
        <v>375</v>
      </c>
      <c r="M452" s="221">
        <v>17</v>
      </c>
    </row>
    <row r="453" spans="1:13" s="4" customFormat="1" ht="60.75" customHeight="1" x14ac:dyDescent="0.25">
      <c r="A453" s="40">
        <v>153</v>
      </c>
      <c r="B453" s="36" t="s">
        <v>8</v>
      </c>
      <c r="C453" s="75" t="s">
        <v>119</v>
      </c>
      <c r="D453" s="36" t="s">
        <v>403</v>
      </c>
      <c r="E453" s="36" t="s">
        <v>404</v>
      </c>
      <c r="F453" s="38">
        <f t="shared" si="18"/>
        <v>2300000</v>
      </c>
      <c r="G453" s="38">
        <v>2300000</v>
      </c>
      <c r="H453" s="38">
        <v>0</v>
      </c>
      <c r="I453" s="38">
        <v>0</v>
      </c>
      <c r="J453" s="74">
        <v>1200</v>
      </c>
      <c r="K453" s="36" t="s">
        <v>450</v>
      </c>
      <c r="L453" s="245" t="s">
        <v>375</v>
      </c>
      <c r="M453" s="221">
        <v>22</v>
      </c>
    </row>
    <row r="454" spans="1:13" s="4" customFormat="1" ht="64.5" customHeight="1" x14ac:dyDescent="0.25">
      <c r="A454" s="40">
        <v>154</v>
      </c>
      <c r="B454" s="36" t="s">
        <v>8</v>
      </c>
      <c r="C454" s="75" t="s">
        <v>119</v>
      </c>
      <c r="D454" s="36" t="s">
        <v>405</v>
      </c>
      <c r="E454" s="36" t="s">
        <v>406</v>
      </c>
      <c r="F454" s="38">
        <f t="shared" si="18"/>
        <v>2500000</v>
      </c>
      <c r="G454" s="38">
        <v>2500000</v>
      </c>
      <c r="H454" s="38">
        <v>0</v>
      </c>
      <c r="I454" s="38">
        <v>0</v>
      </c>
      <c r="J454" s="74">
        <v>250</v>
      </c>
      <c r="K454" s="36" t="s">
        <v>450</v>
      </c>
      <c r="L454" s="245" t="s">
        <v>375</v>
      </c>
      <c r="M454" s="221">
        <v>12</v>
      </c>
    </row>
    <row r="455" spans="1:13" s="4" customFormat="1" ht="64.5" customHeight="1" x14ac:dyDescent="0.25">
      <c r="A455" s="40">
        <v>155</v>
      </c>
      <c r="B455" s="36" t="s">
        <v>8</v>
      </c>
      <c r="C455" s="75" t="s">
        <v>119</v>
      </c>
      <c r="D455" s="36" t="s">
        <v>407</v>
      </c>
      <c r="E455" s="36" t="s">
        <v>98</v>
      </c>
      <c r="F455" s="38">
        <f t="shared" si="18"/>
        <v>2200000</v>
      </c>
      <c r="G455" s="38">
        <v>2200000</v>
      </c>
      <c r="H455" s="38">
        <v>0</v>
      </c>
      <c r="I455" s="38">
        <v>0</v>
      </c>
      <c r="J455" s="74">
        <v>400</v>
      </c>
      <c r="K455" s="36" t="s">
        <v>445</v>
      </c>
      <c r="L455" s="245" t="s">
        <v>375</v>
      </c>
      <c r="M455" s="221">
        <v>11</v>
      </c>
    </row>
    <row r="456" spans="1:13" s="4" customFormat="1" ht="64.5" customHeight="1" x14ac:dyDescent="0.25">
      <c r="A456" s="40">
        <v>156</v>
      </c>
      <c r="B456" s="36" t="s">
        <v>8</v>
      </c>
      <c r="C456" s="75" t="s">
        <v>119</v>
      </c>
      <c r="D456" s="36" t="s">
        <v>408</v>
      </c>
      <c r="E456" s="36" t="s">
        <v>406</v>
      </c>
      <c r="F456" s="38">
        <f t="shared" si="18"/>
        <v>2200000</v>
      </c>
      <c r="G456" s="38">
        <v>2200000</v>
      </c>
      <c r="H456" s="38">
        <v>0</v>
      </c>
      <c r="I456" s="38">
        <v>0</v>
      </c>
      <c r="J456" s="74">
        <v>800</v>
      </c>
      <c r="K456" s="36" t="s">
        <v>445</v>
      </c>
      <c r="L456" s="245" t="s">
        <v>375</v>
      </c>
      <c r="M456" s="221">
        <v>12</v>
      </c>
    </row>
    <row r="457" spans="1:13" s="4" customFormat="1" ht="64.5" customHeight="1" x14ac:dyDescent="0.25">
      <c r="A457" s="40">
        <v>157</v>
      </c>
      <c r="B457" s="36" t="s">
        <v>8</v>
      </c>
      <c r="C457" s="75" t="s">
        <v>119</v>
      </c>
      <c r="D457" s="36" t="s">
        <v>409</v>
      </c>
      <c r="E457" s="36" t="s">
        <v>388</v>
      </c>
      <c r="F457" s="38">
        <f t="shared" si="18"/>
        <v>2500000</v>
      </c>
      <c r="G457" s="38">
        <v>2500000</v>
      </c>
      <c r="H457" s="38">
        <v>0</v>
      </c>
      <c r="I457" s="38">
        <v>0</v>
      </c>
      <c r="J457" s="74">
        <v>800</v>
      </c>
      <c r="K457" s="36" t="s">
        <v>450</v>
      </c>
      <c r="L457" s="245" t="s">
        <v>375</v>
      </c>
      <c r="M457" s="221">
        <v>16</v>
      </c>
    </row>
    <row r="458" spans="1:13" s="4" customFormat="1" ht="14.25" x14ac:dyDescent="0.25">
      <c r="A458" s="201"/>
      <c r="B458" s="254"/>
      <c r="C458" s="255"/>
      <c r="D458" s="254"/>
      <c r="E458" s="254"/>
      <c r="F458" s="256"/>
      <c r="G458" s="256"/>
      <c r="H458" s="256"/>
      <c r="I458" s="256"/>
      <c r="J458" s="257"/>
      <c r="K458" s="254"/>
      <c r="L458" s="270"/>
      <c r="M458" s="259"/>
    </row>
    <row r="459" spans="1:13" s="4" customFormat="1" ht="14.25" x14ac:dyDescent="0.25">
      <c r="A459" s="163"/>
      <c r="B459" s="145"/>
      <c r="C459" s="260"/>
      <c r="D459" s="145"/>
      <c r="E459" s="145"/>
      <c r="F459" s="159"/>
      <c r="G459" s="159"/>
      <c r="H459" s="159"/>
      <c r="I459" s="159"/>
      <c r="J459" s="146"/>
      <c r="K459" s="145"/>
      <c r="L459" s="271"/>
      <c r="M459" s="6"/>
    </row>
    <row r="460" spans="1:13" s="4" customFormat="1" ht="14.25" x14ac:dyDescent="0.25">
      <c r="A460" s="163"/>
      <c r="B460" s="145"/>
      <c r="C460" s="260"/>
      <c r="D460" s="145"/>
      <c r="E460" s="145"/>
      <c r="F460" s="159"/>
      <c r="G460" s="159"/>
      <c r="H460" s="159"/>
      <c r="I460" s="159"/>
      <c r="J460" s="146"/>
      <c r="K460" s="145"/>
      <c r="L460" s="271"/>
      <c r="M460" s="6"/>
    </row>
    <row r="461" spans="1:13" s="4" customFormat="1" ht="14.25" x14ac:dyDescent="0.25">
      <c r="A461" s="163"/>
      <c r="B461" s="145"/>
      <c r="C461" s="260"/>
      <c r="D461" s="145"/>
      <c r="E461" s="145"/>
      <c r="F461" s="159"/>
      <c r="G461" s="159"/>
      <c r="H461" s="159"/>
      <c r="I461" s="159"/>
      <c r="J461" s="146"/>
      <c r="K461" s="145"/>
      <c r="L461" s="271"/>
      <c r="M461" s="6"/>
    </row>
    <row r="462" spans="1:13" s="4" customFormat="1" ht="14.25" x14ac:dyDescent="0.25">
      <c r="A462" s="163"/>
      <c r="B462" s="145"/>
      <c r="C462" s="260"/>
      <c r="D462" s="145"/>
      <c r="E462" s="145"/>
      <c r="F462" s="159"/>
      <c r="G462" s="159"/>
      <c r="H462" s="159"/>
      <c r="I462" s="159"/>
      <c r="J462" s="146"/>
      <c r="K462" s="145"/>
      <c r="L462" s="271"/>
      <c r="M462" s="6"/>
    </row>
    <row r="463" spans="1:13" s="4" customFormat="1" ht="14.25" x14ac:dyDescent="0.25">
      <c r="A463" s="163"/>
      <c r="B463" s="145"/>
      <c r="C463" s="260"/>
      <c r="D463" s="145"/>
      <c r="E463" s="145"/>
      <c r="F463" s="159"/>
      <c r="G463" s="159"/>
      <c r="H463" s="159"/>
      <c r="I463" s="159"/>
      <c r="J463" s="146"/>
      <c r="K463" s="145"/>
      <c r="L463" s="271"/>
      <c r="M463" s="6"/>
    </row>
    <row r="464" spans="1:13" s="4" customFormat="1" ht="14.25" x14ac:dyDescent="0.25">
      <c r="A464" s="163"/>
      <c r="B464" s="145"/>
      <c r="C464" s="260"/>
      <c r="D464" s="145"/>
      <c r="E464" s="145"/>
      <c r="F464" s="159"/>
      <c r="G464" s="159"/>
      <c r="H464" s="159"/>
      <c r="I464" s="159"/>
      <c r="J464" s="146"/>
      <c r="K464" s="145"/>
      <c r="L464" s="271"/>
      <c r="M464" s="6"/>
    </row>
    <row r="465" spans="1:13" s="4" customFormat="1" ht="14.25" x14ac:dyDescent="0.25">
      <c r="A465" s="163"/>
      <c r="B465" s="145"/>
      <c r="C465" s="260"/>
      <c r="D465" s="145"/>
      <c r="E465" s="145"/>
      <c r="F465" s="159"/>
      <c r="G465" s="159"/>
      <c r="H465" s="159"/>
      <c r="I465" s="159"/>
      <c r="J465" s="146"/>
      <c r="K465" s="145"/>
      <c r="L465" s="271"/>
      <c r="M465" s="6"/>
    </row>
    <row r="466" spans="1:13" s="4" customFormat="1" ht="14.25" x14ac:dyDescent="0.25">
      <c r="A466" s="163"/>
      <c r="B466" s="145"/>
      <c r="C466" s="260"/>
      <c r="D466" s="145"/>
      <c r="E466" s="145"/>
      <c r="F466" s="159"/>
      <c r="G466" s="159"/>
      <c r="H466" s="159"/>
      <c r="I466" s="159"/>
      <c r="J466" s="146"/>
      <c r="K466" s="145"/>
      <c r="L466" s="271"/>
      <c r="M466" s="6"/>
    </row>
    <row r="467" spans="1:13" s="4" customFormat="1" ht="14.25" x14ac:dyDescent="0.25">
      <c r="A467" s="163"/>
      <c r="B467" s="145"/>
      <c r="C467" s="260"/>
      <c r="D467" s="145"/>
      <c r="E467" s="145"/>
      <c r="F467" s="159"/>
      <c r="G467" s="159"/>
      <c r="H467" s="159"/>
      <c r="I467" s="159"/>
      <c r="J467" s="146"/>
      <c r="K467" s="145"/>
      <c r="L467" s="271"/>
      <c r="M467" s="6"/>
    </row>
    <row r="468" spans="1:13" s="4" customFormat="1" ht="14.25" x14ac:dyDescent="0.25">
      <c r="A468" s="163"/>
      <c r="B468" s="145"/>
      <c r="C468" s="260"/>
      <c r="D468" s="145"/>
      <c r="E468" s="145"/>
      <c r="F468" s="159"/>
      <c r="G468" s="159"/>
      <c r="H468" s="159"/>
      <c r="I468" s="159"/>
      <c r="J468" s="146"/>
      <c r="K468" s="145"/>
      <c r="L468" s="271"/>
      <c r="M468" s="6"/>
    </row>
    <row r="469" spans="1:13" s="4" customFormat="1" ht="14.25" x14ac:dyDescent="0.25">
      <c r="A469" s="163"/>
      <c r="B469" s="145"/>
      <c r="C469" s="260"/>
      <c r="D469" s="145"/>
      <c r="E469" s="145"/>
      <c r="F469" s="159"/>
      <c r="G469" s="159"/>
      <c r="H469" s="159"/>
      <c r="I469" s="159"/>
      <c r="J469" s="146"/>
      <c r="K469" s="145"/>
      <c r="L469" s="271"/>
      <c r="M469" s="6"/>
    </row>
    <row r="470" spans="1:13" s="4" customFormat="1" ht="14.25" x14ac:dyDescent="0.25">
      <c r="A470" s="163"/>
      <c r="B470" s="145"/>
      <c r="C470" s="260"/>
      <c r="D470" s="145"/>
      <c r="E470" s="145"/>
      <c r="F470" s="159"/>
      <c r="G470" s="159"/>
      <c r="H470" s="159"/>
      <c r="I470" s="159"/>
      <c r="J470" s="146"/>
      <c r="K470" s="145"/>
      <c r="L470" s="271"/>
      <c r="M470" s="6"/>
    </row>
    <row r="471" spans="1:13" s="4" customFormat="1" ht="14.25" x14ac:dyDescent="0.25">
      <c r="A471" s="163"/>
      <c r="B471" s="145"/>
      <c r="C471" s="260"/>
      <c r="D471" s="145"/>
      <c r="E471" s="145"/>
      <c r="F471" s="159"/>
      <c r="G471" s="159"/>
      <c r="H471" s="159"/>
      <c r="I471" s="159"/>
      <c r="J471" s="146"/>
      <c r="K471" s="145"/>
      <c r="L471" s="271"/>
      <c r="M471" s="6"/>
    </row>
    <row r="472" spans="1:13" s="4" customFormat="1" ht="14.25" x14ac:dyDescent="0.25">
      <c r="A472" s="163"/>
      <c r="B472" s="145"/>
      <c r="C472" s="260"/>
      <c r="D472" s="145"/>
      <c r="E472" s="145"/>
      <c r="F472" s="159"/>
      <c r="G472" s="159"/>
      <c r="H472" s="159"/>
      <c r="I472" s="159"/>
      <c r="J472" s="146"/>
      <c r="K472" s="145"/>
      <c r="L472" s="271"/>
      <c r="M472" s="6"/>
    </row>
    <row r="473" spans="1:13" s="4" customFormat="1" ht="64.5" customHeight="1" x14ac:dyDescent="0.25">
      <c r="A473" s="40">
        <v>158</v>
      </c>
      <c r="B473" s="36" t="s">
        <v>8</v>
      </c>
      <c r="C473" s="75" t="s">
        <v>119</v>
      </c>
      <c r="D473" s="36" t="s">
        <v>410</v>
      </c>
      <c r="E473" s="36" t="s">
        <v>411</v>
      </c>
      <c r="F473" s="38">
        <f t="shared" si="18"/>
        <v>2500000</v>
      </c>
      <c r="G473" s="38">
        <v>2500000</v>
      </c>
      <c r="H473" s="38">
        <v>0</v>
      </c>
      <c r="I473" s="38">
        <v>0</v>
      </c>
      <c r="J473" s="74">
        <v>800</v>
      </c>
      <c r="K473" s="36" t="s">
        <v>450</v>
      </c>
      <c r="L473" s="245" t="s">
        <v>375</v>
      </c>
      <c r="M473" s="221">
        <v>14</v>
      </c>
    </row>
    <row r="474" spans="1:13" s="4" customFormat="1" ht="73.5" customHeight="1" x14ac:dyDescent="0.25">
      <c r="A474" s="40">
        <v>159</v>
      </c>
      <c r="B474" s="36" t="s">
        <v>8</v>
      </c>
      <c r="C474" s="75" t="s">
        <v>119</v>
      </c>
      <c r="D474" s="36" t="s">
        <v>412</v>
      </c>
      <c r="E474" s="36" t="s">
        <v>374</v>
      </c>
      <c r="F474" s="38">
        <f t="shared" si="18"/>
        <v>2500000</v>
      </c>
      <c r="G474" s="38">
        <v>2500000</v>
      </c>
      <c r="H474" s="38">
        <v>0</v>
      </c>
      <c r="I474" s="38">
        <v>0</v>
      </c>
      <c r="J474" s="74">
        <v>1500</v>
      </c>
      <c r="K474" s="36" t="s">
        <v>450</v>
      </c>
      <c r="L474" s="245" t="s">
        <v>375</v>
      </c>
      <c r="M474" s="221">
        <v>4</v>
      </c>
    </row>
    <row r="475" spans="1:13" s="4" customFormat="1" ht="73.5" customHeight="1" x14ac:dyDescent="0.25">
      <c r="A475" s="40">
        <v>160</v>
      </c>
      <c r="B475" s="36" t="s">
        <v>8</v>
      </c>
      <c r="C475" s="75" t="s">
        <v>119</v>
      </c>
      <c r="D475" s="36" t="s">
        <v>590</v>
      </c>
      <c r="E475" s="36" t="s">
        <v>122</v>
      </c>
      <c r="F475" s="38">
        <f t="shared" si="18"/>
        <v>2500000</v>
      </c>
      <c r="G475" s="38">
        <v>2500000</v>
      </c>
      <c r="H475" s="38">
        <v>0</v>
      </c>
      <c r="I475" s="38">
        <v>0</v>
      </c>
      <c r="J475" s="74">
        <v>1500</v>
      </c>
      <c r="K475" s="36" t="s">
        <v>450</v>
      </c>
      <c r="L475" s="245" t="s">
        <v>375</v>
      </c>
      <c r="M475" s="221">
        <v>16</v>
      </c>
    </row>
    <row r="476" spans="1:13" s="4" customFormat="1" ht="73.5" customHeight="1" x14ac:dyDescent="0.25">
      <c r="A476" s="40">
        <v>161</v>
      </c>
      <c r="B476" s="36" t="s">
        <v>8</v>
      </c>
      <c r="C476" s="75" t="s">
        <v>119</v>
      </c>
      <c r="D476" s="36" t="s">
        <v>413</v>
      </c>
      <c r="E476" s="36" t="s">
        <v>281</v>
      </c>
      <c r="F476" s="38">
        <f t="shared" si="18"/>
        <v>2000000</v>
      </c>
      <c r="G476" s="38">
        <v>2000000</v>
      </c>
      <c r="H476" s="38">
        <v>0</v>
      </c>
      <c r="I476" s="38">
        <v>0</v>
      </c>
      <c r="J476" s="74">
        <v>1500</v>
      </c>
      <c r="K476" s="36" t="s">
        <v>445</v>
      </c>
      <c r="L476" s="245" t="s">
        <v>375</v>
      </c>
      <c r="M476" s="221">
        <v>9</v>
      </c>
    </row>
    <row r="477" spans="1:13" s="4" customFormat="1" ht="73.5" customHeight="1" x14ac:dyDescent="0.25">
      <c r="A477" s="40">
        <v>162</v>
      </c>
      <c r="B477" s="36" t="s">
        <v>8</v>
      </c>
      <c r="C477" s="75" t="s">
        <v>119</v>
      </c>
      <c r="D477" s="36" t="s">
        <v>441</v>
      </c>
      <c r="E477" s="36" t="s">
        <v>95</v>
      </c>
      <c r="F477" s="38">
        <f t="shared" si="18"/>
        <v>1500000</v>
      </c>
      <c r="G477" s="38">
        <v>1500000</v>
      </c>
      <c r="H477" s="38">
        <v>0</v>
      </c>
      <c r="I477" s="38">
        <v>0</v>
      </c>
      <c r="J477" s="74">
        <v>2000</v>
      </c>
      <c r="K477" s="36" t="s">
        <v>445</v>
      </c>
      <c r="L477" s="245" t="s">
        <v>375</v>
      </c>
      <c r="M477" s="221">
        <v>6</v>
      </c>
    </row>
    <row r="478" spans="1:13" s="4" customFormat="1" ht="73.5" customHeight="1" x14ac:dyDescent="0.25">
      <c r="A478" s="40">
        <v>163</v>
      </c>
      <c r="B478" s="36" t="s">
        <v>8</v>
      </c>
      <c r="C478" s="75" t="s">
        <v>119</v>
      </c>
      <c r="D478" s="36" t="s">
        <v>589</v>
      </c>
      <c r="E478" s="36" t="s">
        <v>374</v>
      </c>
      <c r="F478" s="38">
        <f t="shared" si="18"/>
        <v>4000000</v>
      </c>
      <c r="G478" s="38">
        <v>4000000</v>
      </c>
      <c r="H478" s="38">
        <v>0</v>
      </c>
      <c r="I478" s="38">
        <v>0</v>
      </c>
      <c r="J478" s="74">
        <v>600</v>
      </c>
      <c r="K478" s="36" t="s">
        <v>450</v>
      </c>
      <c r="L478" s="245" t="s">
        <v>375</v>
      </c>
      <c r="M478" s="221">
        <v>8</v>
      </c>
    </row>
    <row r="479" spans="1:13" s="4" customFormat="1" ht="63.75" customHeight="1" x14ac:dyDescent="0.25">
      <c r="A479" s="40">
        <v>164</v>
      </c>
      <c r="B479" s="36" t="s">
        <v>8</v>
      </c>
      <c r="C479" s="75" t="s">
        <v>119</v>
      </c>
      <c r="D479" s="36" t="s">
        <v>586</v>
      </c>
      <c r="E479" s="36" t="s">
        <v>372</v>
      </c>
      <c r="F479" s="38">
        <f>SUM(G479:I479)</f>
        <v>6000000</v>
      </c>
      <c r="G479" s="38">
        <v>6000000</v>
      </c>
      <c r="H479" s="38">
        <v>0</v>
      </c>
      <c r="I479" s="38">
        <v>0</v>
      </c>
      <c r="J479" s="74">
        <v>2000</v>
      </c>
      <c r="K479" s="36" t="s">
        <v>450</v>
      </c>
      <c r="L479" s="245" t="s">
        <v>375</v>
      </c>
      <c r="M479" s="221"/>
    </row>
    <row r="480" spans="1:13" s="4" customFormat="1" ht="57" customHeight="1" x14ac:dyDescent="0.25">
      <c r="A480" s="40">
        <v>165</v>
      </c>
      <c r="B480" s="36" t="s">
        <v>8</v>
      </c>
      <c r="C480" s="75" t="s">
        <v>119</v>
      </c>
      <c r="D480" s="36" t="s">
        <v>442</v>
      </c>
      <c r="E480" s="36" t="s">
        <v>10</v>
      </c>
      <c r="F480" s="38">
        <f t="shared" si="18"/>
        <v>500000</v>
      </c>
      <c r="G480" s="38">
        <v>500000</v>
      </c>
      <c r="H480" s="38">
        <v>0</v>
      </c>
      <c r="I480" s="38">
        <v>0</v>
      </c>
      <c r="J480" s="74">
        <v>1500</v>
      </c>
      <c r="K480" s="36" t="s">
        <v>445</v>
      </c>
      <c r="L480" s="245" t="s">
        <v>375</v>
      </c>
      <c r="M480" s="221">
        <v>1.5</v>
      </c>
    </row>
    <row r="481" spans="1:13" s="4" customFormat="1" ht="57" customHeight="1" x14ac:dyDescent="0.25">
      <c r="A481" s="40">
        <v>166</v>
      </c>
      <c r="B481" s="36" t="s">
        <v>8</v>
      </c>
      <c r="C481" s="75" t="s">
        <v>119</v>
      </c>
      <c r="D481" s="36" t="s">
        <v>443</v>
      </c>
      <c r="E481" s="36" t="s">
        <v>574</v>
      </c>
      <c r="F481" s="38">
        <f t="shared" si="18"/>
        <v>1000000</v>
      </c>
      <c r="G481" s="38">
        <v>1000000</v>
      </c>
      <c r="H481" s="38">
        <v>0</v>
      </c>
      <c r="I481" s="38">
        <v>0</v>
      </c>
      <c r="J481" s="74">
        <v>1500</v>
      </c>
      <c r="K481" s="36" t="s">
        <v>445</v>
      </c>
      <c r="L481" s="245" t="s">
        <v>375</v>
      </c>
      <c r="M481" s="221">
        <v>2.5</v>
      </c>
    </row>
    <row r="482" spans="1:13" s="4" customFormat="1" ht="14.25" x14ac:dyDescent="0.25">
      <c r="A482" s="201"/>
      <c r="B482" s="254"/>
      <c r="C482" s="255"/>
      <c r="D482" s="254"/>
      <c r="E482" s="254"/>
      <c r="F482" s="256"/>
      <c r="G482" s="256"/>
      <c r="H482" s="256"/>
      <c r="I482" s="256"/>
      <c r="J482" s="257"/>
      <c r="K482" s="254"/>
      <c r="L482" s="270"/>
      <c r="M482" s="259"/>
    </row>
    <row r="483" spans="1:13" s="4" customFormat="1" ht="14.25" x14ac:dyDescent="0.25">
      <c r="A483" s="163"/>
      <c r="B483" s="145"/>
      <c r="C483" s="260"/>
      <c r="D483" s="145"/>
      <c r="E483" s="145"/>
      <c r="F483" s="159"/>
      <c r="G483" s="159"/>
      <c r="H483" s="159"/>
      <c r="I483" s="159"/>
      <c r="J483" s="146"/>
      <c r="K483" s="145"/>
      <c r="L483" s="271"/>
      <c r="M483" s="6"/>
    </row>
    <row r="484" spans="1:13" s="4" customFormat="1" ht="14.25" x14ac:dyDescent="0.25">
      <c r="A484" s="163"/>
      <c r="B484" s="145"/>
      <c r="C484" s="260"/>
      <c r="D484" s="145"/>
      <c r="E484" s="145"/>
      <c r="F484" s="159"/>
      <c r="G484" s="159"/>
      <c r="H484" s="159"/>
      <c r="I484" s="159"/>
      <c r="J484" s="146"/>
      <c r="K484" s="145"/>
      <c r="L484" s="271"/>
      <c r="M484" s="6"/>
    </row>
    <row r="485" spans="1:13" s="4" customFormat="1" ht="14.25" x14ac:dyDescent="0.25">
      <c r="A485" s="163"/>
      <c r="B485" s="145"/>
      <c r="C485" s="260"/>
      <c r="D485" s="145"/>
      <c r="E485" s="145"/>
      <c r="F485" s="159"/>
      <c r="G485" s="159"/>
      <c r="H485" s="159"/>
      <c r="I485" s="159"/>
      <c r="J485" s="146"/>
      <c r="K485" s="145"/>
      <c r="L485" s="271"/>
      <c r="M485" s="6"/>
    </row>
    <row r="486" spans="1:13" s="4" customFormat="1" ht="14.25" x14ac:dyDescent="0.25">
      <c r="A486" s="163"/>
      <c r="B486" s="145"/>
      <c r="C486" s="260"/>
      <c r="D486" s="145"/>
      <c r="E486" s="145"/>
      <c r="F486" s="159"/>
      <c r="G486" s="159"/>
      <c r="H486" s="159"/>
      <c r="I486" s="159"/>
      <c r="J486" s="146"/>
      <c r="K486" s="145"/>
      <c r="L486" s="271"/>
      <c r="M486" s="6"/>
    </row>
    <row r="487" spans="1:13" s="4" customFormat="1" ht="14.25" x14ac:dyDescent="0.25">
      <c r="A487" s="163"/>
      <c r="B487" s="145"/>
      <c r="C487" s="260"/>
      <c r="D487" s="145"/>
      <c r="E487" s="145"/>
      <c r="F487" s="159"/>
      <c r="G487" s="159"/>
      <c r="H487" s="159"/>
      <c r="I487" s="159"/>
      <c r="J487" s="146"/>
      <c r="K487" s="145"/>
      <c r="L487" s="271"/>
      <c r="M487" s="6"/>
    </row>
    <row r="488" spans="1:13" s="4" customFormat="1" ht="14.25" x14ac:dyDescent="0.25">
      <c r="A488" s="163"/>
      <c r="B488" s="145"/>
      <c r="C488" s="260"/>
      <c r="D488" s="145"/>
      <c r="E488" s="145"/>
      <c r="F488" s="159"/>
      <c r="G488" s="159"/>
      <c r="H488" s="159"/>
      <c r="I488" s="159"/>
      <c r="J488" s="146"/>
      <c r="K488" s="145"/>
      <c r="L488" s="271"/>
      <c r="M488" s="6"/>
    </row>
    <row r="489" spans="1:13" s="4" customFormat="1" ht="14.25" x14ac:dyDescent="0.25">
      <c r="A489" s="163"/>
      <c r="B489" s="145"/>
      <c r="C489" s="260"/>
      <c r="D489" s="145"/>
      <c r="E489" s="145"/>
      <c r="F489" s="159"/>
      <c r="G489" s="159"/>
      <c r="H489" s="159"/>
      <c r="I489" s="159"/>
      <c r="J489" s="146"/>
      <c r="K489" s="145"/>
      <c r="L489" s="271"/>
      <c r="M489" s="6"/>
    </row>
    <row r="490" spans="1:13" s="4" customFormat="1" ht="14.25" x14ac:dyDescent="0.25">
      <c r="A490" s="163"/>
      <c r="B490" s="145"/>
      <c r="C490" s="260"/>
      <c r="D490" s="145"/>
      <c r="E490" s="145"/>
      <c r="F490" s="159"/>
      <c r="G490" s="159"/>
      <c r="H490" s="159"/>
      <c r="I490" s="159"/>
      <c r="J490" s="146"/>
      <c r="K490" s="145"/>
      <c r="L490" s="271"/>
      <c r="M490" s="6"/>
    </row>
    <row r="491" spans="1:13" s="4" customFormat="1" ht="14.25" x14ac:dyDescent="0.25">
      <c r="A491" s="163"/>
      <c r="B491" s="145"/>
      <c r="C491" s="260"/>
      <c r="D491" s="145"/>
      <c r="E491" s="145"/>
      <c r="F491" s="159"/>
      <c r="G491" s="159"/>
      <c r="H491" s="159"/>
      <c r="I491" s="159"/>
      <c r="J491" s="146"/>
      <c r="K491" s="145"/>
      <c r="L491" s="271"/>
      <c r="M491" s="6"/>
    </row>
    <row r="492" spans="1:13" s="4" customFormat="1" ht="14.25" x14ac:dyDescent="0.25">
      <c r="A492" s="163"/>
      <c r="B492" s="145"/>
      <c r="C492" s="260"/>
      <c r="D492" s="145"/>
      <c r="E492" s="145"/>
      <c r="F492" s="159"/>
      <c r="G492" s="159"/>
      <c r="H492" s="159"/>
      <c r="I492" s="159"/>
      <c r="J492" s="146"/>
      <c r="K492" s="145"/>
      <c r="L492" s="271"/>
      <c r="M492" s="6"/>
    </row>
    <row r="493" spans="1:13" s="4" customFormat="1" ht="14.25" x14ac:dyDescent="0.25">
      <c r="A493" s="163"/>
      <c r="B493" s="145"/>
      <c r="C493" s="260"/>
      <c r="D493" s="145"/>
      <c r="E493" s="145"/>
      <c r="F493" s="159"/>
      <c r="G493" s="159"/>
      <c r="H493" s="159"/>
      <c r="I493" s="159"/>
      <c r="J493" s="146"/>
      <c r="K493" s="145"/>
      <c r="L493" s="271"/>
      <c r="M493" s="6"/>
    </row>
    <row r="494" spans="1:13" s="4" customFormat="1" ht="57" customHeight="1" x14ac:dyDescent="0.25">
      <c r="A494" s="40">
        <v>167</v>
      </c>
      <c r="B494" s="36" t="s">
        <v>8</v>
      </c>
      <c r="C494" s="75" t="s">
        <v>119</v>
      </c>
      <c r="D494" s="171" t="s">
        <v>432</v>
      </c>
      <c r="E494" s="36" t="s">
        <v>433</v>
      </c>
      <c r="F494" s="38">
        <f t="shared" si="18"/>
        <v>3015289.8</v>
      </c>
      <c r="G494" s="38">
        <v>3015289.8</v>
      </c>
      <c r="H494" s="38">
        <v>0</v>
      </c>
      <c r="I494" s="38">
        <v>0</v>
      </c>
      <c r="J494" s="74">
        <v>6500</v>
      </c>
      <c r="K494" s="36" t="s">
        <v>450</v>
      </c>
      <c r="L494" s="245" t="s">
        <v>375</v>
      </c>
      <c r="M494" s="221"/>
    </row>
    <row r="495" spans="1:13" s="4" customFormat="1" ht="57" customHeight="1" x14ac:dyDescent="0.25">
      <c r="A495" s="40">
        <v>168</v>
      </c>
      <c r="B495" s="36" t="s">
        <v>8</v>
      </c>
      <c r="C495" s="75" t="s">
        <v>119</v>
      </c>
      <c r="D495" s="171" t="s">
        <v>370</v>
      </c>
      <c r="E495" s="36" t="s">
        <v>10</v>
      </c>
      <c r="F495" s="38">
        <f t="shared" si="18"/>
        <v>2000000</v>
      </c>
      <c r="G495" s="38">
        <v>2000000</v>
      </c>
      <c r="H495" s="38">
        <v>0</v>
      </c>
      <c r="I495" s="38">
        <v>0</v>
      </c>
      <c r="J495" s="74">
        <v>20000</v>
      </c>
      <c r="K495" s="36" t="s">
        <v>445</v>
      </c>
      <c r="L495" s="245" t="s">
        <v>375</v>
      </c>
      <c r="M495" s="221">
        <v>10</v>
      </c>
    </row>
    <row r="496" spans="1:13" s="25" customFormat="1" ht="16.5" x14ac:dyDescent="0.25">
      <c r="A496" s="283" t="s">
        <v>472</v>
      </c>
      <c r="B496" s="283"/>
      <c r="C496" s="283"/>
      <c r="D496" s="283"/>
      <c r="E496" s="283"/>
      <c r="F496" s="73">
        <f>SUM(F410:F495)</f>
        <v>80015289.799999997</v>
      </c>
      <c r="G496" s="73">
        <f>SUM(G410:G495)</f>
        <v>80015289.799999997</v>
      </c>
      <c r="H496" s="73">
        <f>SUM(H410:H495)</f>
        <v>0</v>
      </c>
      <c r="I496" s="73">
        <f>SUM(I410:I495)</f>
        <v>0</v>
      </c>
      <c r="J496" s="110"/>
      <c r="K496" s="72"/>
      <c r="L496" s="164"/>
    </row>
    <row r="497" spans="1:13" s="64" customFormat="1" ht="16.5" x14ac:dyDescent="0.25">
      <c r="A497" s="33"/>
      <c r="B497" s="33"/>
      <c r="C497" s="33"/>
      <c r="D497" s="33"/>
      <c r="E497" s="32"/>
      <c r="F497" s="135"/>
      <c r="G497" s="135"/>
      <c r="H497" s="135"/>
      <c r="I497" s="135"/>
      <c r="J497" s="134"/>
      <c r="K497" s="26"/>
      <c r="L497" s="26"/>
    </row>
    <row r="498" spans="1:13" s="22" customFormat="1" ht="16.5" x14ac:dyDescent="0.25">
      <c r="A498" s="105"/>
      <c r="B498" s="56" t="s">
        <v>551</v>
      </c>
      <c r="C498" s="104"/>
      <c r="D498" s="55"/>
      <c r="E498" s="105"/>
      <c r="F498" s="52"/>
      <c r="G498" s="52"/>
      <c r="H498" s="52"/>
      <c r="I498" s="52"/>
      <c r="J498" s="133"/>
      <c r="K498" s="105"/>
      <c r="L498" s="105"/>
    </row>
    <row r="499" spans="1:13" s="22" customFormat="1" ht="16.5" x14ac:dyDescent="0.25">
      <c r="A499" s="102"/>
      <c r="B499" s="84" t="s">
        <v>471</v>
      </c>
      <c r="D499" s="132"/>
      <c r="E499" s="131"/>
      <c r="F499" s="130"/>
      <c r="G499" s="130"/>
      <c r="H499" s="130"/>
      <c r="I499" s="130"/>
      <c r="J499" s="42"/>
      <c r="K499" s="41"/>
      <c r="L499" s="49"/>
    </row>
    <row r="500" spans="1:13" s="4" customFormat="1" ht="63" customHeight="1" x14ac:dyDescent="0.25">
      <c r="A500" s="40">
        <v>169</v>
      </c>
      <c r="B500" s="36" t="s">
        <v>12</v>
      </c>
      <c r="C500" s="75" t="s">
        <v>119</v>
      </c>
      <c r="D500" s="36" t="s">
        <v>366</v>
      </c>
      <c r="E500" s="36" t="s">
        <v>96</v>
      </c>
      <c r="F500" s="38">
        <f>SUM(G500:I500)</f>
        <v>2500000</v>
      </c>
      <c r="G500" s="38">
        <v>2500000</v>
      </c>
      <c r="H500" s="38">
        <v>0</v>
      </c>
      <c r="I500" s="38">
        <v>0</v>
      </c>
      <c r="J500" s="74">
        <v>1600</v>
      </c>
      <c r="K500" s="36" t="s">
        <v>450</v>
      </c>
      <c r="L500" s="245" t="s">
        <v>375</v>
      </c>
      <c r="M500" s="221">
        <v>9</v>
      </c>
    </row>
    <row r="501" spans="1:13" s="4" customFormat="1" ht="63" customHeight="1" x14ac:dyDescent="0.25">
      <c r="A501" s="40">
        <v>170</v>
      </c>
      <c r="B501" s="36" t="s">
        <v>12</v>
      </c>
      <c r="C501" s="75" t="s">
        <v>119</v>
      </c>
      <c r="D501" s="36" t="s">
        <v>367</v>
      </c>
      <c r="E501" s="36" t="s">
        <v>372</v>
      </c>
      <c r="F501" s="38">
        <f t="shared" ref="F501:F528" si="19">SUM(G501:I501)</f>
        <v>2500000</v>
      </c>
      <c r="G501" s="38">
        <v>2500000</v>
      </c>
      <c r="H501" s="38">
        <v>0</v>
      </c>
      <c r="I501" s="38">
        <v>0</v>
      </c>
      <c r="J501" s="74">
        <v>2000</v>
      </c>
      <c r="K501" s="36" t="s">
        <v>450</v>
      </c>
      <c r="L501" s="245" t="s">
        <v>375</v>
      </c>
      <c r="M501" s="221">
        <v>8</v>
      </c>
    </row>
    <row r="502" spans="1:13" s="4" customFormat="1" ht="63" customHeight="1" x14ac:dyDescent="0.25">
      <c r="A502" s="40">
        <v>171</v>
      </c>
      <c r="B502" s="36" t="s">
        <v>12</v>
      </c>
      <c r="C502" s="75" t="s">
        <v>119</v>
      </c>
      <c r="D502" s="36" t="s">
        <v>368</v>
      </c>
      <c r="E502" s="36" t="s">
        <v>372</v>
      </c>
      <c r="F502" s="38">
        <f t="shared" si="19"/>
        <v>2500000</v>
      </c>
      <c r="G502" s="38">
        <v>2500000</v>
      </c>
      <c r="H502" s="38">
        <v>0</v>
      </c>
      <c r="I502" s="38">
        <v>0</v>
      </c>
      <c r="J502" s="74">
        <v>2000</v>
      </c>
      <c r="K502" s="36" t="s">
        <v>450</v>
      </c>
      <c r="L502" s="245" t="s">
        <v>375</v>
      </c>
      <c r="M502" s="221">
        <v>8</v>
      </c>
    </row>
    <row r="503" spans="1:13" s="4" customFormat="1" ht="63" customHeight="1" x14ac:dyDescent="0.25">
      <c r="A503" s="40">
        <v>172</v>
      </c>
      <c r="B503" s="36" t="s">
        <v>12</v>
      </c>
      <c r="C503" s="75" t="s">
        <v>119</v>
      </c>
      <c r="D503" s="36" t="s">
        <v>585</v>
      </c>
      <c r="E503" s="36" t="s">
        <v>95</v>
      </c>
      <c r="F503" s="38">
        <f t="shared" si="19"/>
        <v>3000000</v>
      </c>
      <c r="G503" s="38">
        <v>3000000</v>
      </c>
      <c r="H503" s="38">
        <v>0</v>
      </c>
      <c r="I503" s="38">
        <v>0</v>
      </c>
      <c r="J503" s="74">
        <v>1500</v>
      </c>
      <c r="K503" s="36" t="s">
        <v>450</v>
      </c>
      <c r="L503" s="245" t="s">
        <v>375</v>
      </c>
      <c r="M503" s="221">
        <v>6</v>
      </c>
    </row>
    <row r="504" spans="1:13" s="4" customFormat="1" ht="63" customHeight="1" x14ac:dyDescent="0.25">
      <c r="A504" s="40">
        <v>173</v>
      </c>
      <c r="B504" s="36" t="s">
        <v>12</v>
      </c>
      <c r="C504" s="75" t="s">
        <v>119</v>
      </c>
      <c r="D504" s="36" t="s">
        <v>369</v>
      </c>
      <c r="E504" s="36" t="s">
        <v>96</v>
      </c>
      <c r="F504" s="38">
        <f t="shared" si="19"/>
        <v>2500000</v>
      </c>
      <c r="G504" s="38">
        <v>2500000</v>
      </c>
      <c r="H504" s="38">
        <v>0</v>
      </c>
      <c r="I504" s="38">
        <v>0</v>
      </c>
      <c r="J504" s="74">
        <v>1600</v>
      </c>
      <c r="K504" s="36" t="s">
        <v>450</v>
      </c>
      <c r="L504" s="245" t="s">
        <v>375</v>
      </c>
      <c r="M504" s="221">
        <v>7</v>
      </c>
    </row>
    <row r="505" spans="1:13" s="4" customFormat="1" ht="59.25" customHeight="1" x14ac:dyDescent="0.25">
      <c r="A505" s="40">
        <v>174</v>
      </c>
      <c r="B505" s="36" t="s">
        <v>12</v>
      </c>
      <c r="C505" s="75" t="s">
        <v>119</v>
      </c>
      <c r="D505" s="36" t="s">
        <v>568</v>
      </c>
      <c r="E505" s="36" t="s">
        <v>95</v>
      </c>
      <c r="F505" s="38">
        <f t="shared" si="19"/>
        <v>500000</v>
      </c>
      <c r="G505" s="38">
        <v>500000</v>
      </c>
      <c r="H505" s="38">
        <v>0</v>
      </c>
      <c r="I505" s="38">
        <v>0</v>
      </c>
      <c r="J505" s="74">
        <v>1500</v>
      </c>
      <c r="K505" s="36" t="s">
        <v>445</v>
      </c>
      <c r="L505" s="245" t="s">
        <v>375</v>
      </c>
      <c r="M505" s="221">
        <v>4</v>
      </c>
    </row>
    <row r="506" spans="1:13" s="4" customFormat="1" ht="59.25" customHeight="1" x14ac:dyDescent="0.25">
      <c r="A506" s="40">
        <v>175</v>
      </c>
      <c r="B506" s="36" t="s">
        <v>12</v>
      </c>
      <c r="C506" s="75" t="s">
        <v>119</v>
      </c>
      <c r="D506" s="36" t="s">
        <v>569</v>
      </c>
      <c r="E506" s="36" t="s">
        <v>95</v>
      </c>
      <c r="F506" s="38">
        <f t="shared" si="19"/>
        <v>350000</v>
      </c>
      <c r="G506" s="38">
        <v>350000</v>
      </c>
      <c r="H506" s="38">
        <v>0</v>
      </c>
      <c r="I506" s="38">
        <v>0</v>
      </c>
      <c r="J506" s="74">
        <v>1500</v>
      </c>
      <c r="K506" s="36" t="s">
        <v>445</v>
      </c>
      <c r="L506" s="245" t="s">
        <v>375</v>
      </c>
      <c r="M506" s="221">
        <v>2</v>
      </c>
    </row>
    <row r="507" spans="1:13" s="4" customFormat="1" ht="14.25" x14ac:dyDescent="0.25">
      <c r="A507" s="201"/>
      <c r="B507" s="254"/>
      <c r="C507" s="255"/>
      <c r="D507" s="254"/>
      <c r="E507" s="254"/>
      <c r="F507" s="256"/>
      <c r="G507" s="256"/>
      <c r="H507" s="256"/>
      <c r="I507" s="256"/>
      <c r="J507" s="257"/>
      <c r="K507" s="254"/>
      <c r="L507" s="270"/>
      <c r="M507" s="259"/>
    </row>
    <row r="508" spans="1:13" s="4" customFormat="1" ht="14.25" x14ac:dyDescent="0.25">
      <c r="A508" s="163"/>
      <c r="B508" s="145"/>
      <c r="C508" s="260"/>
      <c r="D508" s="145"/>
      <c r="E508" s="145"/>
      <c r="F508" s="159"/>
      <c r="G508" s="159"/>
      <c r="H508" s="159"/>
      <c r="I508" s="159"/>
      <c r="J508" s="146"/>
      <c r="K508" s="145"/>
      <c r="L508" s="271"/>
      <c r="M508" s="6"/>
    </row>
    <row r="509" spans="1:13" s="4" customFormat="1" ht="14.25" x14ac:dyDescent="0.25">
      <c r="A509" s="163"/>
      <c r="B509" s="145"/>
      <c r="C509" s="260"/>
      <c r="D509" s="145"/>
      <c r="E509" s="145"/>
      <c r="F509" s="159"/>
      <c r="G509" s="159"/>
      <c r="H509" s="159"/>
      <c r="I509" s="159"/>
      <c r="J509" s="146"/>
      <c r="K509" s="145"/>
      <c r="L509" s="271"/>
      <c r="M509" s="6"/>
    </row>
    <row r="510" spans="1:13" s="4" customFormat="1" ht="14.25" x14ac:dyDescent="0.25">
      <c r="A510" s="163"/>
      <c r="B510" s="145"/>
      <c r="C510" s="260"/>
      <c r="D510" s="145"/>
      <c r="E510" s="145"/>
      <c r="F510" s="159"/>
      <c r="G510" s="159"/>
      <c r="H510" s="159"/>
      <c r="I510" s="159"/>
      <c r="J510" s="146"/>
      <c r="K510" s="145"/>
      <c r="L510" s="271"/>
      <c r="M510" s="6"/>
    </row>
    <row r="511" spans="1:13" s="4" customFormat="1" ht="14.25" x14ac:dyDescent="0.25">
      <c r="A511" s="163"/>
      <c r="B511" s="145"/>
      <c r="C511" s="260"/>
      <c r="D511" s="145"/>
      <c r="E511" s="145"/>
      <c r="F511" s="159"/>
      <c r="G511" s="159"/>
      <c r="H511" s="159"/>
      <c r="I511" s="159"/>
      <c r="J511" s="146"/>
      <c r="K511" s="145"/>
      <c r="L511" s="271"/>
      <c r="M511" s="6"/>
    </row>
    <row r="512" spans="1:13" s="4" customFormat="1" ht="14.25" x14ac:dyDescent="0.25">
      <c r="A512" s="163"/>
      <c r="B512" s="145"/>
      <c r="C512" s="260"/>
      <c r="D512" s="145"/>
      <c r="E512" s="145"/>
      <c r="F512" s="159"/>
      <c r="G512" s="159"/>
      <c r="H512" s="159"/>
      <c r="I512" s="159"/>
      <c r="J512" s="146"/>
      <c r="K512" s="145"/>
      <c r="L512" s="271"/>
      <c r="M512" s="6"/>
    </row>
    <row r="513" spans="1:13" s="4" customFormat="1" ht="14.25" x14ac:dyDescent="0.25">
      <c r="A513" s="163"/>
      <c r="B513" s="145"/>
      <c r="C513" s="260"/>
      <c r="D513" s="145"/>
      <c r="E513" s="145"/>
      <c r="F513" s="159"/>
      <c r="G513" s="159"/>
      <c r="H513" s="159"/>
      <c r="I513" s="159"/>
      <c r="J513" s="146"/>
      <c r="K513" s="145"/>
      <c r="L513" s="271"/>
      <c r="M513" s="6"/>
    </row>
    <row r="514" spans="1:13" s="4" customFormat="1" ht="14.25" x14ac:dyDescent="0.25">
      <c r="A514" s="163"/>
      <c r="B514" s="145"/>
      <c r="C514" s="260"/>
      <c r="D514" s="145"/>
      <c r="E514" s="145"/>
      <c r="F514" s="159"/>
      <c r="G514" s="159"/>
      <c r="H514" s="159"/>
      <c r="I514" s="159"/>
      <c r="J514" s="146"/>
      <c r="K514" s="145"/>
      <c r="L514" s="271"/>
      <c r="M514" s="6"/>
    </row>
    <row r="515" spans="1:13" s="4" customFormat="1" ht="14.25" x14ac:dyDescent="0.25">
      <c r="A515" s="163"/>
      <c r="B515" s="145"/>
      <c r="C515" s="260"/>
      <c r="D515" s="145"/>
      <c r="E515" s="145"/>
      <c r="F515" s="159"/>
      <c r="G515" s="159"/>
      <c r="H515" s="159"/>
      <c r="I515" s="159"/>
      <c r="J515" s="146"/>
      <c r="K515" s="145"/>
      <c r="L515" s="271"/>
      <c r="M515" s="6"/>
    </row>
    <row r="516" spans="1:13" s="4" customFormat="1" ht="14.25" x14ac:dyDescent="0.25">
      <c r="A516" s="163"/>
      <c r="B516" s="145"/>
      <c r="C516" s="260"/>
      <c r="D516" s="145"/>
      <c r="E516" s="145"/>
      <c r="F516" s="159"/>
      <c r="G516" s="159"/>
      <c r="H516" s="159"/>
      <c r="I516" s="159"/>
      <c r="J516" s="146"/>
      <c r="K516" s="145"/>
      <c r="L516" s="271"/>
      <c r="M516" s="6"/>
    </row>
    <row r="517" spans="1:13" s="4" customFormat="1" ht="14.25" x14ac:dyDescent="0.25">
      <c r="A517" s="163"/>
      <c r="B517" s="145"/>
      <c r="C517" s="260"/>
      <c r="D517" s="145"/>
      <c r="E517" s="145"/>
      <c r="F517" s="159"/>
      <c r="G517" s="159"/>
      <c r="H517" s="159"/>
      <c r="I517" s="159"/>
      <c r="J517" s="146"/>
      <c r="K517" s="145"/>
      <c r="L517" s="271"/>
      <c r="M517" s="6"/>
    </row>
    <row r="518" spans="1:13" s="4" customFormat="1" ht="14.25" x14ac:dyDescent="0.25">
      <c r="A518" s="163"/>
      <c r="B518" s="145"/>
      <c r="C518" s="260"/>
      <c r="D518" s="145"/>
      <c r="E518" s="145"/>
      <c r="F518" s="159"/>
      <c r="G518" s="159"/>
      <c r="H518" s="159"/>
      <c r="I518" s="159"/>
      <c r="J518" s="146"/>
      <c r="K518" s="145"/>
      <c r="L518" s="271"/>
      <c r="M518" s="6"/>
    </row>
    <row r="519" spans="1:13" s="4" customFormat="1" ht="59.25" customHeight="1" x14ac:dyDescent="0.25">
      <c r="A519" s="40">
        <v>176</v>
      </c>
      <c r="B519" s="36" t="s">
        <v>12</v>
      </c>
      <c r="C519" s="75" t="s">
        <v>119</v>
      </c>
      <c r="D519" s="36" t="s">
        <v>570</v>
      </c>
      <c r="E519" s="36" t="s">
        <v>95</v>
      </c>
      <c r="F519" s="38">
        <f t="shared" si="19"/>
        <v>400000</v>
      </c>
      <c r="G519" s="38">
        <v>400000</v>
      </c>
      <c r="H519" s="38">
        <v>0</v>
      </c>
      <c r="I519" s="38">
        <v>0</v>
      </c>
      <c r="J519" s="74">
        <v>1500</v>
      </c>
      <c r="K519" s="36" t="s">
        <v>445</v>
      </c>
      <c r="L519" s="245" t="s">
        <v>375</v>
      </c>
      <c r="M519" s="221">
        <v>3</v>
      </c>
    </row>
    <row r="520" spans="1:13" s="4" customFormat="1" ht="59.25" customHeight="1" x14ac:dyDescent="0.25">
      <c r="A520" s="40">
        <v>177</v>
      </c>
      <c r="B520" s="36" t="s">
        <v>12</v>
      </c>
      <c r="C520" s="75" t="s">
        <v>119</v>
      </c>
      <c r="D520" s="36" t="s">
        <v>571</v>
      </c>
      <c r="E520" s="36" t="s">
        <v>95</v>
      </c>
      <c r="F520" s="38">
        <f t="shared" si="19"/>
        <v>400000</v>
      </c>
      <c r="G520" s="38">
        <v>400000</v>
      </c>
      <c r="H520" s="38">
        <v>0</v>
      </c>
      <c r="I520" s="38">
        <v>0</v>
      </c>
      <c r="J520" s="74">
        <v>1500</v>
      </c>
      <c r="K520" s="36" t="s">
        <v>445</v>
      </c>
      <c r="L520" s="245" t="s">
        <v>375</v>
      </c>
      <c r="M520" s="221">
        <v>3</v>
      </c>
    </row>
    <row r="521" spans="1:13" s="4" customFormat="1" ht="59.25" customHeight="1" x14ac:dyDescent="0.25">
      <c r="A521" s="40">
        <v>178</v>
      </c>
      <c r="B521" s="36" t="s">
        <v>12</v>
      </c>
      <c r="C521" s="75" t="s">
        <v>119</v>
      </c>
      <c r="D521" s="36" t="s">
        <v>572</v>
      </c>
      <c r="E521" s="36" t="s">
        <v>95</v>
      </c>
      <c r="F521" s="38">
        <f t="shared" si="19"/>
        <v>500000</v>
      </c>
      <c r="G521" s="38">
        <v>500000</v>
      </c>
      <c r="H521" s="38">
        <v>0</v>
      </c>
      <c r="I521" s="38">
        <v>0</v>
      </c>
      <c r="J521" s="74">
        <v>1500</v>
      </c>
      <c r="K521" s="36" t="s">
        <v>445</v>
      </c>
      <c r="L521" s="245" t="s">
        <v>375</v>
      </c>
      <c r="M521" s="221">
        <v>4</v>
      </c>
    </row>
    <row r="522" spans="1:13" s="4" customFormat="1" ht="57" x14ac:dyDescent="0.25">
      <c r="A522" s="40">
        <v>179</v>
      </c>
      <c r="B522" s="36" t="s">
        <v>12</v>
      </c>
      <c r="C522" s="75" t="s">
        <v>119</v>
      </c>
      <c r="D522" s="36" t="s">
        <v>573</v>
      </c>
      <c r="E522" s="36" t="s">
        <v>95</v>
      </c>
      <c r="F522" s="38">
        <f t="shared" si="19"/>
        <v>1000000</v>
      </c>
      <c r="G522" s="38">
        <v>1000000</v>
      </c>
      <c r="H522" s="38">
        <v>0</v>
      </c>
      <c r="I522" s="38">
        <v>0</v>
      </c>
      <c r="J522" s="74">
        <v>1500</v>
      </c>
      <c r="K522" s="36" t="s">
        <v>445</v>
      </c>
      <c r="L522" s="245" t="s">
        <v>375</v>
      </c>
      <c r="M522" s="221">
        <v>6</v>
      </c>
    </row>
    <row r="523" spans="1:13" s="4" customFormat="1" ht="57" x14ac:dyDescent="0.25">
      <c r="A523" s="40">
        <v>180</v>
      </c>
      <c r="B523" s="36" t="s">
        <v>12</v>
      </c>
      <c r="C523" s="75" t="s">
        <v>119</v>
      </c>
      <c r="D523" s="36" t="s">
        <v>577</v>
      </c>
      <c r="E523" s="36" t="s">
        <v>578</v>
      </c>
      <c r="F523" s="38">
        <f t="shared" si="19"/>
        <v>600000</v>
      </c>
      <c r="G523" s="38">
        <v>600000</v>
      </c>
      <c r="H523" s="38">
        <v>0</v>
      </c>
      <c r="I523" s="38">
        <v>0</v>
      </c>
      <c r="J523" s="74">
        <v>1200</v>
      </c>
      <c r="K523" s="36" t="s">
        <v>445</v>
      </c>
      <c r="L523" s="245" t="s">
        <v>375</v>
      </c>
      <c r="M523" s="221">
        <v>600</v>
      </c>
    </row>
    <row r="524" spans="1:13" s="4" customFormat="1" ht="57" x14ac:dyDescent="0.25">
      <c r="A524" s="40">
        <v>181</v>
      </c>
      <c r="B524" s="36" t="s">
        <v>12</v>
      </c>
      <c r="C524" s="75" t="s">
        <v>119</v>
      </c>
      <c r="D524" s="36" t="s">
        <v>579</v>
      </c>
      <c r="E524" s="36" t="s">
        <v>578</v>
      </c>
      <c r="F524" s="38">
        <f>SUM(G524:I524)</f>
        <v>500000</v>
      </c>
      <c r="G524" s="38">
        <v>500000</v>
      </c>
      <c r="H524" s="38">
        <v>0</v>
      </c>
      <c r="I524" s="38">
        <v>0</v>
      </c>
      <c r="J524" s="74">
        <v>1200</v>
      </c>
      <c r="K524" s="36" t="s">
        <v>445</v>
      </c>
      <c r="L524" s="245" t="s">
        <v>375</v>
      </c>
      <c r="M524" s="221">
        <v>1</v>
      </c>
    </row>
    <row r="525" spans="1:13" s="4" customFormat="1" ht="57" x14ac:dyDescent="0.25">
      <c r="A525" s="40">
        <v>182</v>
      </c>
      <c r="B525" s="36" t="s">
        <v>12</v>
      </c>
      <c r="C525" s="75" t="s">
        <v>119</v>
      </c>
      <c r="D525" s="36" t="s">
        <v>580</v>
      </c>
      <c r="E525" s="36" t="s">
        <v>578</v>
      </c>
      <c r="F525" s="38">
        <f t="shared" si="19"/>
        <v>500000</v>
      </c>
      <c r="G525" s="38">
        <v>500000</v>
      </c>
      <c r="H525" s="38">
        <v>0</v>
      </c>
      <c r="I525" s="38">
        <v>0</v>
      </c>
      <c r="J525" s="74">
        <v>1200</v>
      </c>
      <c r="K525" s="36" t="s">
        <v>445</v>
      </c>
      <c r="L525" s="245" t="s">
        <v>375</v>
      </c>
      <c r="M525" s="221">
        <v>1</v>
      </c>
    </row>
    <row r="526" spans="1:13" s="4" customFormat="1" ht="57" x14ac:dyDescent="0.25">
      <c r="A526" s="40">
        <v>183</v>
      </c>
      <c r="B526" s="36" t="s">
        <v>12</v>
      </c>
      <c r="C526" s="75" t="s">
        <v>119</v>
      </c>
      <c r="D526" s="36" t="s">
        <v>581</v>
      </c>
      <c r="E526" s="36" t="s">
        <v>578</v>
      </c>
      <c r="F526" s="38">
        <f t="shared" si="19"/>
        <v>600000</v>
      </c>
      <c r="G526" s="38">
        <v>600000</v>
      </c>
      <c r="H526" s="38">
        <v>0</v>
      </c>
      <c r="I526" s="38">
        <v>0</v>
      </c>
      <c r="J526" s="74">
        <v>1200</v>
      </c>
      <c r="K526" s="36" t="s">
        <v>445</v>
      </c>
      <c r="L526" s="245" t="s">
        <v>375</v>
      </c>
      <c r="M526" s="221">
        <v>2</v>
      </c>
    </row>
    <row r="527" spans="1:13" s="4" customFormat="1" ht="57" x14ac:dyDescent="0.25">
      <c r="A527" s="40">
        <v>184</v>
      </c>
      <c r="B527" s="36" t="s">
        <v>12</v>
      </c>
      <c r="C527" s="75" t="s">
        <v>119</v>
      </c>
      <c r="D527" s="36" t="s">
        <v>582</v>
      </c>
      <c r="E527" s="36" t="s">
        <v>578</v>
      </c>
      <c r="F527" s="38">
        <f t="shared" si="19"/>
        <v>500000</v>
      </c>
      <c r="G527" s="38">
        <v>500000</v>
      </c>
      <c r="H527" s="38">
        <v>0</v>
      </c>
      <c r="I527" s="38">
        <v>0</v>
      </c>
      <c r="J527" s="74">
        <v>1200</v>
      </c>
      <c r="K527" s="36" t="s">
        <v>445</v>
      </c>
      <c r="L527" s="245" t="s">
        <v>375</v>
      </c>
      <c r="M527" s="221">
        <v>1.5</v>
      </c>
    </row>
    <row r="528" spans="1:13" s="4" customFormat="1" ht="56.25" customHeight="1" x14ac:dyDescent="0.25">
      <c r="A528" s="40">
        <v>185</v>
      </c>
      <c r="B528" s="36" t="s">
        <v>12</v>
      </c>
      <c r="C528" s="75" t="s">
        <v>119</v>
      </c>
      <c r="D528" s="36" t="s">
        <v>583</v>
      </c>
      <c r="E528" s="36" t="s">
        <v>578</v>
      </c>
      <c r="F528" s="38">
        <f t="shared" si="19"/>
        <v>800000</v>
      </c>
      <c r="G528" s="38">
        <v>800000</v>
      </c>
      <c r="H528" s="38">
        <v>0</v>
      </c>
      <c r="I528" s="38">
        <v>0</v>
      </c>
      <c r="J528" s="74">
        <v>1200</v>
      </c>
      <c r="K528" s="36" t="s">
        <v>445</v>
      </c>
      <c r="L528" s="245" t="s">
        <v>375</v>
      </c>
      <c r="M528" s="221">
        <v>2</v>
      </c>
    </row>
    <row r="529" spans="1:12" s="25" customFormat="1" ht="16.5" x14ac:dyDescent="0.25">
      <c r="A529" s="283" t="s">
        <v>552</v>
      </c>
      <c r="B529" s="289"/>
      <c r="C529" s="289"/>
      <c r="D529" s="289"/>
      <c r="E529" s="289"/>
      <c r="F529" s="73">
        <f>SUM(F500:F528)</f>
        <v>19650000</v>
      </c>
      <c r="G529" s="73">
        <f>SUM(G500:G528)</f>
        <v>19650000</v>
      </c>
      <c r="H529" s="73">
        <f>SUM(H500:H528)</f>
        <v>0</v>
      </c>
      <c r="I529" s="73">
        <f>SUM(I500:I528)</f>
        <v>0</v>
      </c>
      <c r="J529" s="124"/>
      <c r="K529" s="123"/>
      <c r="L529" s="118"/>
    </row>
    <row r="530" spans="1:12" s="25" customFormat="1" ht="11.25" customHeight="1" x14ac:dyDescent="0.25">
      <c r="A530" s="114"/>
      <c r="B530" s="127"/>
      <c r="C530" s="127"/>
      <c r="D530" s="127"/>
      <c r="E530" s="127"/>
      <c r="F530" s="129"/>
      <c r="G530" s="129"/>
      <c r="H530" s="129"/>
      <c r="I530" s="129"/>
      <c r="J530" s="119"/>
      <c r="K530" s="118"/>
      <c r="L530" s="118"/>
    </row>
    <row r="531" spans="1:12" s="25" customFormat="1" ht="15" customHeight="1" x14ac:dyDescent="0.25">
      <c r="A531" s="114"/>
      <c r="B531" s="56" t="s">
        <v>470</v>
      </c>
      <c r="C531" s="127"/>
      <c r="D531" s="127"/>
      <c r="E531" s="127"/>
      <c r="F531" s="113"/>
      <c r="G531" s="113"/>
      <c r="H531" s="113"/>
      <c r="I531" s="113"/>
      <c r="J531" s="119"/>
      <c r="K531" s="118"/>
      <c r="L531" s="118"/>
    </row>
    <row r="532" spans="1:12" s="25" customFormat="1" ht="16.5" customHeight="1" x14ac:dyDescent="0.25">
      <c r="A532" s="114"/>
      <c r="B532" s="56" t="s">
        <v>469</v>
      </c>
      <c r="C532" s="127"/>
      <c r="D532" s="127"/>
      <c r="E532" s="127"/>
      <c r="F532" s="113"/>
      <c r="G532" s="113"/>
      <c r="H532" s="113"/>
      <c r="I532" s="113"/>
      <c r="J532" s="119"/>
      <c r="K532" s="118"/>
      <c r="L532" s="118"/>
    </row>
    <row r="533" spans="1:12" s="25" customFormat="1" ht="11.25" customHeight="1" x14ac:dyDescent="0.25">
      <c r="A533" s="114"/>
      <c r="B533" s="127"/>
      <c r="C533" s="127"/>
      <c r="D533" s="127"/>
      <c r="E533" s="127"/>
      <c r="F533" s="113"/>
      <c r="G533" s="113"/>
      <c r="H533" s="113"/>
      <c r="I533" s="113"/>
      <c r="J533" s="119"/>
      <c r="K533" s="118"/>
      <c r="L533" s="118"/>
    </row>
    <row r="534" spans="1:12" s="25" customFormat="1" ht="11.25" customHeight="1" x14ac:dyDescent="0.25">
      <c r="A534" s="114"/>
      <c r="B534" s="127"/>
      <c r="C534" s="127"/>
      <c r="D534" s="127"/>
      <c r="E534" s="127"/>
      <c r="F534" s="113"/>
      <c r="G534" s="113"/>
      <c r="H534" s="113"/>
      <c r="I534" s="113"/>
      <c r="J534" s="119"/>
      <c r="K534" s="118"/>
      <c r="L534" s="118"/>
    </row>
    <row r="535" spans="1:12" s="25" customFormat="1" ht="11.25" customHeight="1" x14ac:dyDescent="0.25">
      <c r="A535" s="114"/>
      <c r="B535" s="127"/>
      <c r="C535" s="127"/>
      <c r="D535" s="127"/>
      <c r="E535" s="127"/>
      <c r="F535" s="113"/>
      <c r="G535" s="113"/>
      <c r="H535" s="113"/>
      <c r="I535" s="113"/>
      <c r="J535" s="119"/>
      <c r="K535" s="118"/>
      <c r="L535" s="118"/>
    </row>
    <row r="536" spans="1:12" s="25" customFormat="1" ht="11.25" customHeight="1" x14ac:dyDescent="0.25">
      <c r="A536" s="114"/>
      <c r="B536" s="127"/>
      <c r="C536" s="127"/>
      <c r="D536" s="127"/>
      <c r="E536" s="127"/>
      <c r="F536" s="113"/>
      <c r="G536" s="113"/>
      <c r="H536" s="113"/>
      <c r="I536" s="113"/>
      <c r="J536" s="119"/>
      <c r="K536" s="118"/>
      <c r="L536" s="118"/>
    </row>
    <row r="537" spans="1:12" s="25" customFormat="1" ht="11.25" customHeight="1" x14ac:dyDescent="0.25">
      <c r="A537" s="114"/>
      <c r="B537" s="127"/>
      <c r="C537" s="127"/>
      <c r="D537" s="127"/>
      <c r="E537" s="127"/>
      <c r="F537" s="113"/>
      <c r="G537" s="113"/>
      <c r="H537" s="113"/>
      <c r="I537" s="113"/>
      <c r="J537" s="119"/>
      <c r="K537" s="118"/>
      <c r="L537" s="118"/>
    </row>
    <row r="538" spans="1:12" s="25" customFormat="1" ht="11.25" customHeight="1" x14ac:dyDescent="0.25">
      <c r="A538" s="114"/>
      <c r="B538" s="127"/>
      <c r="C538" s="127"/>
      <c r="D538" s="127"/>
      <c r="E538" s="127"/>
      <c r="F538" s="113"/>
      <c r="G538" s="113"/>
      <c r="H538" s="113"/>
      <c r="I538" s="113"/>
      <c r="J538" s="119"/>
      <c r="K538" s="118"/>
      <c r="L538" s="118"/>
    </row>
    <row r="539" spans="1:12" s="25" customFormat="1" ht="11.25" customHeight="1" x14ac:dyDescent="0.25">
      <c r="A539" s="114"/>
      <c r="B539" s="127"/>
      <c r="C539" s="127"/>
      <c r="D539" s="127"/>
      <c r="E539" s="127"/>
      <c r="F539" s="113"/>
      <c r="G539" s="113"/>
      <c r="H539" s="113"/>
      <c r="I539" s="113"/>
      <c r="J539" s="119"/>
      <c r="K539" s="118"/>
      <c r="L539" s="118"/>
    </row>
    <row r="540" spans="1:12" s="25" customFormat="1" ht="11.25" customHeight="1" x14ac:dyDescent="0.25">
      <c r="A540" s="114"/>
      <c r="B540" s="127"/>
      <c r="C540" s="127"/>
      <c r="D540" s="127"/>
      <c r="E540" s="127"/>
      <c r="F540" s="113"/>
      <c r="G540" s="113"/>
      <c r="H540" s="113"/>
      <c r="I540" s="113"/>
      <c r="J540" s="119"/>
      <c r="K540" s="118"/>
      <c r="L540" s="118"/>
    </row>
    <row r="541" spans="1:12" s="25" customFormat="1" ht="11.25" customHeight="1" x14ac:dyDescent="0.25">
      <c r="A541" s="114"/>
      <c r="B541" s="127"/>
      <c r="C541" s="127"/>
      <c r="D541" s="127"/>
      <c r="E541" s="127"/>
      <c r="F541" s="113"/>
      <c r="G541" s="113"/>
      <c r="H541" s="113"/>
      <c r="I541" s="113"/>
      <c r="J541" s="119"/>
      <c r="K541" s="118"/>
      <c r="L541" s="118"/>
    </row>
    <row r="542" spans="1:12" s="25" customFormat="1" ht="11.25" customHeight="1" x14ac:dyDescent="0.25">
      <c r="A542" s="114"/>
      <c r="B542" s="127"/>
      <c r="C542" s="127"/>
      <c r="D542" s="127"/>
      <c r="E542" s="127"/>
      <c r="F542" s="113"/>
      <c r="G542" s="113"/>
      <c r="H542" s="113"/>
      <c r="I542" s="113"/>
      <c r="J542" s="119"/>
      <c r="K542" s="118"/>
      <c r="L542" s="118"/>
    </row>
    <row r="543" spans="1:12" s="25" customFormat="1" ht="11.25" customHeight="1" x14ac:dyDescent="0.25">
      <c r="A543" s="114"/>
      <c r="B543" s="127"/>
      <c r="C543" s="127"/>
      <c r="D543" s="127"/>
      <c r="E543" s="127"/>
      <c r="F543" s="113"/>
      <c r="G543" s="113"/>
      <c r="H543" s="113"/>
      <c r="I543" s="113"/>
      <c r="J543" s="119"/>
      <c r="K543" s="118"/>
      <c r="L543" s="118"/>
    </row>
    <row r="544" spans="1:12" s="25" customFormat="1" ht="11.25" customHeight="1" x14ac:dyDescent="0.25">
      <c r="A544" s="114"/>
      <c r="B544" s="127"/>
      <c r="C544" s="127"/>
      <c r="D544" s="127"/>
      <c r="E544" s="127"/>
      <c r="F544" s="113"/>
      <c r="G544" s="113"/>
      <c r="H544" s="113"/>
      <c r="I544" s="113"/>
      <c r="J544" s="119"/>
      <c r="K544" s="118"/>
      <c r="L544" s="118"/>
    </row>
    <row r="545" spans="1:13" s="25" customFormat="1" ht="11.25" customHeight="1" x14ac:dyDescent="0.25">
      <c r="A545" s="114"/>
      <c r="B545" s="127"/>
      <c r="C545" s="127"/>
      <c r="D545" s="127"/>
      <c r="E545" s="127"/>
      <c r="F545" s="113"/>
      <c r="G545" s="113"/>
      <c r="H545" s="113"/>
      <c r="I545" s="113"/>
      <c r="J545" s="119"/>
      <c r="K545" s="118"/>
      <c r="L545" s="118"/>
    </row>
    <row r="546" spans="1:13" s="25" customFormat="1" ht="11.25" customHeight="1" x14ac:dyDescent="0.25">
      <c r="A546" s="114"/>
      <c r="B546" s="127"/>
      <c r="C546" s="127"/>
      <c r="D546" s="127"/>
      <c r="E546" s="127"/>
      <c r="F546" s="113"/>
      <c r="G546" s="113"/>
      <c r="H546" s="113"/>
      <c r="I546" s="113"/>
      <c r="J546" s="119"/>
      <c r="K546" s="118"/>
      <c r="L546" s="118"/>
    </row>
    <row r="547" spans="1:13" s="25" customFormat="1" ht="11.25" customHeight="1" x14ac:dyDescent="0.25">
      <c r="A547" s="114"/>
      <c r="B547" s="127"/>
      <c r="C547" s="127"/>
      <c r="D547" s="127"/>
      <c r="E547" s="127"/>
      <c r="F547" s="113"/>
      <c r="G547" s="113"/>
      <c r="H547" s="113"/>
      <c r="I547" s="113"/>
      <c r="J547" s="119"/>
      <c r="K547" s="118"/>
      <c r="L547" s="118"/>
    </row>
    <row r="548" spans="1:13" s="64" customFormat="1" ht="57" x14ac:dyDescent="0.25">
      <c r="A548" s="40">
        <v>186</v>
      </c>
      <c r="B548" s="36" t="s">
        <v>12</v>
      </c>
      <c r="C548" s="75" t="s">
        <v>119</v>
      </c>
      <c r="D548" s="36" t="s">
        <v>267</v>
      </c>
      <c r="E548" s="36" t="s">
        <v>175</v>
      </c>
      <c r="F548" s="38">
        <f>SUM(G548:I548)</f>
        <v>1929462.81</v>
      </c>
      <c r="G548" s="38">
        <v>1929462.81</v>
      </c>
      <c r="H548" s="38">
        <v>0</v>
      </c>
      <c r="I548" s="38">
        <v>0</v>
      </c>
      <c r="J548" s="74">
        <v>350</v>
      </c>
      <c r="K548" s="36" t="s">
        <v>445</v>
      </c>
      <c r="L548" s="245" t="s">
        <v>74</v>
      </c>
      <c r="M548" s="222">
        <v>730.81</v>
      </c>
    </row>
    <row r="549" spans="1:13" s="64" customFormat="1" ht="54" customHeight="1" x14ac:dyDescent="0.25">
      <c r="A549" s="40">
        <v>187</v>
      </c>
      <c r="B549" s="36" t="s">
        <v>12</v>
      </c>
      <c r="C549" s="75" t="s">
        <v>119</v>
      </c>
      <c r="D549" s="36" t="s">
        <v>357</v>
      </c>
      <c r="E549" s="36" t="s">
        <v>60</v>
      </c>
      <c r="F549" s="38">
        <f>SUM(G549:I549)</f>
        <v>447274.85</v>
      </c>
      <c r="G549" s="38">
        <v>447274.85</v>
      </c>
      <c r="H549" s="38">
        <v>0</v>
      </c>
      <c r="I549" s="38">
        <v>0</v>
      </c>
      <c r="J549" s="74">
        <v>800</v>
      </c>
      <c r="K549" s="36" t="s">
        <v>445</v>
      </c>
      <c r="L549" s="245" t="s">
        <v>74</v>
      </c>
      <c r="M549" s="277"/>
    </row>
    <row r="550" spans="1:13" s="25" customFormat="1" ht="16.5" x14ac:dyDescent="0.25">
      <c r="A550" s="114"/>
      <c r="B550" s="48" t="s">
        <v>455</v>
      </c>
      <c r="C550" s="128"/>
      <c r="D550" s="127"/>
      <c r="E550" s="127"/>
      <c r="F550" s="125"/>
      <c r="G550" s="126"/>
      <c r="H550" s="126"/>
      <c r="I550" s="125"/>
      <c r="J550" s="119"/>
      <c r="K550" s="118"/>
      <c r="L550" s="118"/>
    </row>
    <row r="551" spans="1:13" s="64" customFormat="1" ht="57" x14ac:dyDescent="0.25">
      <c r="A551" s="40">
        <v>188</v>
      </c>
      <c r="B551" s="36" t="s">
        <v>12</v>
      </c>
      <c r="C551" s="75" t="s">
        <v>119</v>
      </c>
      <c r="D551" s="36" t="s">
        <v>362</v>
      </c>
      <c r="E551" s="36" t="s">
        <v>361</v>
      </c>
      <c r="F551" s="38">
        <f>SUM(G551:I551)</f>
        <v>361803.35</v>
      </c>
      <c r="G551" s="38">
        <v>361803.35</v>
      </c>
      <c r="H551" s="38">
        <v>0</v>
      </c>
      <c r="I551" s="38">
        <v>0</v>
      </c>
      <c r="J551" s="74">
        <v>1500</v>
      </c>
      <c r="K551" s="36" t="s">
        <v>445</v>
      </c>
      <c r="L551" s="245" t="s">
        <v>74</v>
      </c>
      <c r="M551" s="275"/>
    </row>
    <row r="552" spans="1:13" s="25" customFormat="1" ht="16.5" x14ac:dyDescent="0.25">
      <c r="A552" s="283" t="s">
        <v>468</v>
      </c>
      <c r="B552" s="289"/>
      <c r="C552" s="289"/>
      <c r="D552" s="289"/>
      <c r="E552" s="289"/>
      <c r="F552" s="73">
        <f>SUM(F548:F551)</f>
        <v>2738541.0100000002</v>
      </c>
      <c r="G552" s="73">
        <f>SUM(G548:G551)</f>
        <v>2738541.0100000002</v>
      </c>
      <c r="H552" s="73">
        <f>SUM(H548:H551)</f>
        <v>0</v>
      </c>
      <c r="I552" s="73">
        <f>SUM(I548:I551)</f>
        <v>0</v>
      </c>
      <c r="J552" s="124"/>
      <c r="K552" s="123"/>
      <c r="L552" s="118"/>
    </row>
    <row r="553" spans="1:13" s="25" customFormat="1" ht="9" customHeight="1" x14ac:dyDescent="0.25">
      <c r="A553" s="122"/>
      <c r="B553" s="121"/>
      <c r="C553" s="121"/>
      <c r="D553" s="121"/>
      <c r="E553" s="121"/>
      <c r="F553" s="113"/>
      <c r="G553" s="113"/>
      <c r="H553" s="113"/>
      <c r="I553" s="113"/>
      <c r="J553" s="119"/>
      <c r="K553" s="118"/>
      <c r="L553" s="118"/>
    </row>
    <row r="554" spans="1:13" s="25" customFormat="1" ht="16.5" x14ac:dyDescent="0.25">
      <c r="A554" s="108"/>
      <c r="B554" s="56" t="s">
        <v>549</v>
      </c>
      <c r="C554" s="104"/>
      <c r="D554" s="55"/>
      <c r="E554" s="108"/>
      <c r="F554" s="107"/>
      <c r="G554" s="107"/>
      <c r="H554" s="107"/>
      <c r="I554" s="107"/>
      <c r="J554" s="106"/>
      <c r="K554" s="105"/>
      <c r="L554" s="105"/>
    </row>
    <row r="555" spans="1:13" s="25" customFormat="1" ht="16.5" x14ac:dyDescent="0.25">
      <c r="A555" s="108"/>
      <c r="B555" s="48" t="s">
        <v>464</v>
      </c>
      <c r="C555" s="104"/>
      <c r="D555" s="55"/>
      <c r="E555" s="108"/>
      <c r="F555" s="107"/>
      <c r="G555" s="107"/>
      <c r="H555" s="107"/>
      <c r="I555" s="107"/>
      <c r="J555" s="106"/>
      <c r="K555" s="105"/>
      <c r="L555" s="105"/>
    </row>
    <row r="556" spans="1:13" s="25" customFormat="1" ht="75" customHeight="1" x14ac:dyDescent="0.25">
      <c r="A556" s="40">
        <v>189</v>
      </c>
      <c r="B556" s="36" t="s">
        <v>12</v>
      </c>
      <c r="C556" s="83" t="s">
        <v>119</v>
      </c>
      <c r="D556" s="36" t="s">
        <v>588</v>
      </c>
      <c r="E556" s="36" t="s">
        <v>373</v>
      </c>
      <c r="F556" s="38">
        <f>SUM(G556:I556)</f>
        <v>2500000</v>
      </c>
      <c r="G556" s="38">
        <v>2500000</v>
      </c>
      <c r="H556" s="38">
        <v>0</v>
      </c>
      <c r="I556" s="38">
        <v>0</v>
      </c>
      <c r="J556" s="74">
        <v>450</v>
      </c>
      <c r="K556" s="36" t="s">
        <v>450</v>
      </c>
      <c r="L556" s="245" t="s">
        <v>375</v>
      </c>
      <c r="M556" s="221">
        <v>32</v>
      </c>
    </row>
    <row r="557" spans="1:13" s="25" customFormat="1" ht="84.75" customHeight="1" x14ac:dyDescent="0.25">
      <c r="A557" s="40">
        <v>190</v>
      </c>
      <c r="B557" s="36" t="s">
        <v>12</v>
      </c>
      <c r="C557" s="83" t="s">
        <v>119</v>
      </c>
      <c r="D557" s="36" t="s">
        <v>587</v>
      </c>
      <c r="E557" s="36" t="s">
        <v>95</v>
      </c>
      <c r="F557" s="38">
        <f>SUM(G557:I557)</f>
        <v>2500000</v>
      </c>
      <c r="G557" s="38">
        <v>2500000</v>
      </c>
      <c r="H557" s="38">
        <v>0</v>
      </c>
      <c r="I557" s="38">
        <v>0</v>
      </c>
      <c r="J557" s="74">
        <v>2000</v>
      </c>
      <c r="K557" s="36" t="s">
        <v>450</v>
      </c>
      <c r="L557" s="245" t="s">
        <v>375</v>
      </c>
      <c r="M557" s="221">
        <v>12</v>
      </c>
    </row>
    <row r="558" spans="1:13" s="25" customFormat="1" ht="75" customHeight="1" x14ac:dyDescent="0.25">
      <c r="A558" s="40">
        <v>191</v>
      </c>
      <c r="B558" s="36" t="s">
        <v>12</v>
      </c>
      <c r="C558" s="83" t="s">
        <v>119</v>
      </c>
      <c r="D558" s="36" t="s">
        <v>584</v>
      </c>
      <c r="E558" s="36" t="s">
        <v>576</v>
      </c>
      <c r="F558" s="38">
        <f>SUM(G558:I558)</f>
        <v>1500000</v>
      </c>
      <c r="G558" s="38">
        <v>1500000</v>
      </c>
      <c r="H558" s="38">
        <v>0</v>
      </c>
      <c r="I558" s="38">
        <v>0</v>
      </c>
      <c r="J558" s="74">
        <v>2000</v>
      </c>
      <c r="K558" s="36" t="s">
        <v>445</v>
      </c>
      <c r="L558" s="245" t="s">
        <v>375</v>
      </c>
      <c r="M558" s="221">
        <v>8</v>
      </c>
    </row>
    <row r="559" spans="1:13" s="25" customFormat="1" ht="16.5" x14ac:dyDescent="0.25">
      <c r="A559" s="283" t="s">
        <v>550</v>
      </c>
      <c r="B559" s="289"/>
      <c r="C559" s="289"/>
      <c r="D559" s="289"/>
      <c r="E559" s="289"/>
      <c r="F559" s="73">
        <f>SUM(F556:F558)</f>
        <v>6500000</v>
      </c>
      <c r="G559" s="73">
        <f>SUM(G556:G558)</f>
        <v>6500000</v>
      </c>
      <c r="H559" s="73">
        <f>SUM(H556:H558)</f>
        <v>0</v>
      </c>
      <c r="I559" s="73">
        <f>SUM(I556:I558)</f>
        <v>0</v>
      </c>
      <c r="J559" s="124"/>
      <c r="K559" s="123"/>
      <c r="L559" s="118"/>
    </row>
    <row r="560" spans="1:13" s="25" customFormat="1" ht="16.5" x14ac:dyDescent="0.25">
      <c r="A560" s="122"/>
      <c r="B560" s="121"/>
      <c r="C560" s="121"/>
      <c r="D560" s="121"/>
      <c r="E560" s="121"/>
      <c r="F560" s="120"/>
      <c r="G560" s="120"/>
      <c r="H560" s="120"/>
      <c r="I560" s="120"/>
      <c r="J560" s="119"/>
      <c r="K560" s="118"/>
      <c r="L560" s="118"/>
    </row>
    <row r="561" spans="1:13" s="64" customFormat="1" ht="16.5" x14ac:dyDescent="0.25">
      <c r="A561" s="114"/>
      <c r="B561" s="56" t="s">
        <v>467</v>
      </c>
      <c r="C561" s="33"/>
      <c r="D561" s="33"/>
      <c r="E561" s="114"/>
      <c r="F561" s="113"/>
      <c r="G561" s="113"/>
      <c r="H561" s="113"/>
      <c r="I561" s="113"/>
      <c r="J561" s="112"/>
      <c r="K561" s="111"/>
      <c r="L561" s="111"/>
    </row>
    <row r="562" spans="1:13" s="64" customFormat="1" ht="16.5" x14ac:dyDescent="0.25">
      <c r="A562" s="114"/>
      <c r="B562" s="48" t="s">
        <v>464</v>
      </c>
      <c r="C562" s="33"/>
      <c r="D562" s="33"/>
      <c r="E562" s="114"/>
      <c r="F562" s="113"/>
      <c r="G562" s="113"/>
      <c r="H562" s="113"/>
      <c r="I562" s="113"/>
      <c r="J562" s="112"/>
      <c r="K562" s="111"/>
      <c r="L562" s="111"/>
    </row>
    <row r="563" spans="1:13" s="64" customFormat="1" ht="45" customHeight="1" x14ac:dyDescent="0.25">
      <c r="A563" s="40">
        <v>192</v>
      </c>
      <c r="B563" s="36" t="s">
        <v>8</v>
      </c>
      <c r="C563" s="75" t="s">
        <v>119</v>
      </c>
      <c r="D563" s="36" t="s">
        <v>278</v>
      </c>
      <c r="E563" s="117" t="s">
        <v>279</v>
      </c>
      <c r="F563" s="38">
        <f>SUM(G563:I563)</f>
        <v>1149330.74</v>
      </c>
      <c r="G563" s="38">
        <v>1149330.74</v>
      </c>
      <c r="H563" s="38">
        <v>0</v>
      </c>
      <c r="I563" s="38">
        <v>0</v>
      </c>
      <c r="J563" s="74">
        <v>1000</v>
      </c>
      <c r="K563" s="36" t="s">
        <v>445</v>
      </c>
      <c r="L563" s="147"/>
      <c r="M563" s="275"/>
    </row>
    <row r="564" spans="1:13" s="64" customFormat="1" ht="16.5" x14ac:dyDescent="0.25">
      <c r="A564" s="283" t="s">
        <v>466</v>
      </c>
      <c r="B564" s="283"/>
      <c r="C564" s="283"/>
      <c r="D564" s="283"/>
      <c r="E564" s="284"/>
      <c r="F564" s="73">
        <f>SUM(F563:F563)</f>
        <v>1149330.74</v>
      </c>
      <c r="G564" s="73">
        <f t="shared" ref="G564:I564" si="20">SUM(G563:G563)</f>
        <v>1149330.74</v>
      </c>
      <c r="H564" s="73">
        <f t="shared" si="20"/>
        <v>0</v>
      </c>
      <c r="I564" s="73">
        <f t="shared" si="20"/>
        <v>0</v>
      </c>
      <c r="J564" s="116"/>
      <c r="K564" s="115"/>
      <c r="L564" s="111"/>
    </row>
    <row r="565" spans="1:13" s="64" customFormat="1" ht="16.5" x14ac:dyDescent="0.25">
      <c r="A565" s="122"/>
      <c r="B565" s="122"/>
      <c r="C565" s="122"/>
      <c r="D565" s="122"/>
      <c r="E565" s="122"/>
      <c r="F565" s="113"/>
      <c r="G565" s="113"/>
      <c r="H565" s="113"/>
      <c r="I565" s="113"/>
      <c r="J565" s="112"/>
      <c r="K565" s="111"/>
      <c r="L565" s="111"/>
    </row>
    <row r="566" spans="1:13" s="64" customFormat="1" ht="16.5" x14ac:dyDescent="0.25">
      <c r="A566" s="122"/>
      <c r="B566" s="122"/>
      <c r="C566" s="122"/>
      <c r="D566" s="122"/>
      <c r="E566" s="122"/>
      <c r="F566" s="113"/>
      <c r="G566" s="113"/>
      <c r="H566" s="113"/>
      <c r="I566" s="113"/>
      <c r="J566" s="112"/>
      <c r="K566" s="111"/>
      <c r="L566" s="111"/>
    </row>
    <row r="567" spans="1:13" s="64" customFormat="1" ht="16.5" x14ac:dyDescent="0.25">
      <c r="A567" s="122"/>
      <c r="B567" s="122"/>
      <c r="C567" s="122"/>
      <c r="D567" s="122"/>
      <c r="E567" s="122"/>
      <c r="F567" s="113"/>
      <c r="G567" s="113"/>
      <c r="H567" s="113"/>
      <c r="I567" s="113"/>
      <c r="J567" s="112"/>
      <c r="K567" s="111"/>
      <c r="L567" s="111"/>
    </row>
    <row r="568" spans="1:13" s="64" customFormat="1" ht="16.5" x14ac:dyDescent="0.25">
      <c r="A568" s="122"/>
      <c r="B568" s="122"/>
      <c r="C568" s="122"/>
      <c r="D568" s="122"/>
      <c r="E568" s="122"/>
      <c r="F568" s="113"/>
      <c r="G568" s="113"/>
      <c r="H568" s="113"/>
      <c r="I568" s="113"/>
      <c r="J568" s="112"/>
      <c r="K568" s="111"/>
      <c r="L568" s="111"/>
    </row>
    <row r="569" spans="1:13" s="64" customFormat="1" ht="16.5" x14ac:dyDescent="0.25">
      <c r="A569" s="122"/>
      <c r="B569" s="122"/>
      <c r="C569" s="122"/>
      <c r="D569" s="122"/>
      <c r="E569" s="122"/>
      <c r="F569" s="113"/>
      <c r="G569" s="113"/>
      <c r="H569" s="113"/>
      <c r="I569" s="113"/>
      <c r="J569" s="112"/>
      <c r="K569" s="111"/>
      <c r="L569" s="111"/>
    </row>
    <row r="570" spans="1:13" s="64" customFormat="1" ht="16.5" x14ac:dyDescent="0.25">
      <c r="A570" s="122"/>
      <c r="B570" s="122"/>
      <c r="C570" s="122"/>
      <c r="D570" s="122"/>
      <c r="E570" s="122"/>
      <c r="F570" s="113"/>
      <c r="G570" s="113"/>
      <c r="H570" s="113"/>
      <c r="I570" s="113"/>
      <c r="J570" s="112"/>
      <c r="K570" s="111"/>
      <c r="L570" s="111"/>
    </row>
    <row r="571" spans="1:13" s="64" customFormat="1" ht="16.5" x14ac:dyDescent="0.25">
      <c r="A571" s="122"/>
      <c r="B571" s="122"/>
      <c r="C571" s="122"/>
      <c r="D571" s="122"/>
      <c r="E571" s="122"/>
      <c r="F571" s="113"/>
      <c r="G571" s="113"/>
      <c r="H571" s="113"/>
      <c r="I571" s="113"/>
      <c r="J571" s="112"/>
      <c r="K571" s="111"/>
      <c r="L571" s="111"/>
    </row>
    <row r="572" spans="1:13" s="64" customFormat="1" ht="16.5" x14ac:dyDescent="0.25">
      <c r="A572" s="122"/>
      <c r="B572" s="122"/>
      <c r="C572" s="122"/>
      <c r="D572" s="122"/>
      <c r="E572" s="122"/>
      <c r="F572" s="113"/>
      <c r="G572" s="113"/>
      <c r="H572" s="113"/>
      <c r="I572" s="113"/>
      <c r="J572" s="112"/>
      <c r="K572" s="111"/>
      <c r="L572" s="111"/>
    </row>
    <row r="573" spans="1:13" s="64" customFormat="1" ht="16.5" x14ac:dyDescent="0.25">
      <c r="A573" s="122"/>
      <c r="B573" s="122"/>
      <c r="C573" s="122"/>
      <c r="D573" s="122"/>
      <c r="E573" s="122"/>
      <c r="F573" s="113"/>
      <c r="G573" s="113"/>
      <c r="H573" s="113"/>
      <c r="I573" s="113"/>
      <c r="J573" s="112"/>
      <c r="K573" s="111"/>
      <c r="L573" s="111"/>
    </row>
    <row r="574" spans="1:13" s="64" customFormat="1" ht="16.5" x14ac:dyDescent="0.25">
      <c r="A574" s="122"/>
      <c r="B574" s="122"/>
      <c r="C574" s="122"/>
      <c r="D574" s="122"/>
      <c r="E574" s="122"/>
      <c r="F574" s="113"/>
      <c r="G574" s="113"/>
      <c r="H574" s="113"/>
      <c r="I574" s="113"/>
      <c r="J574" s="112"/>
      <c r="K574" s="111"/>
      <c r="L574" s="111"/>
    </row>
    <row r="575" spans="1:13" s="64" customFormat="1" ht="16.5" x14ac:dyDescent="0.25">
      <c r="A575" s="122"/>
      <c r="B575" s="122"/>
      <c r="C575" s="122"/>
      <c r="D575" s="122"/>
      <c r="E575" s="122"/>
      <c r="F575" s="113"/>
      <c r="G575" s="113"/>
      <c r="H575" s="113"/>
      <c r="I575" s="113"/>
      <c r="J575" s="112"/>
      <c r="K575" s="111"/>
      <c r="L575" s="111"/>
    </row>
    <row r="576" spans="1:13" s="64" customFormat="1" ht="16.5" x14ac:dyDescent="0.25">
      <c r="A576" s="122"/>
      <c r="B576" s="122"/>
      <c r="C576" s="122"/>
      <c r="D576" s="122"/>
      <c r="E576" s="122"/>
      <c r="F576" s="113"/>
      <c r="G576" s="113"/>
      <c r="H576" s="113"/>
      <c r="I576" s="113"/>
      <c r="J576" s="112"/>
      <c r="K576" s="111"/>
      <c r="L576" s="111"/>
    </row>
    <row r="577" spans="1:13" s="64" customFormat="1" ht="16.5" x14ac:dyDescent="0.25">
      <c r="A577" s="114"/>
      <c r="B577" s="56" t="s">
        <v>558</v>
      </c>
      <c r="C577" s="33"/>
      <c r="D577" s="33"/>
      <c r="E577" s="114"/>
      <c r="F577" s="113"/>
      <c r="G577" s="113"/>
      <c r="H577" s="113"/>
      <c r="I577" s="113"/>
      <c r="J577" s="112"/>
      <c r="K577" s="111"/>
      <c r="L577" s="111"/>
    </row>
    <row r="578" spans="1:13" s="64" customFormat="1" ht="16.5" x14ac:dyDescent="0.25">
      <c r="A578" s="114"/>
      <c r="B578" s="48" t="s">
        <v>469</v>
      </c>
      <c r="C578" s="33"/>
      <c r="D578" s="33"/>
      <c r="E578" s="114"/>
      <c r="F578" s="113"/>
      <c r="G578" s="113"/>
      <c r="H578" s="113"/>
      <c r="I578" s="113"/>
      <c r="J578" s="112"/>
      <c r="K578" s="111"/>
      <c r="L578" s="111"/>
    </row>
    <row r="579" spans="1:13" s="64" customFormat="1" ht="51" customHeight="1" x14ac:dyDescent="0.25">
      <c r="A579" s="40">
        <v>193</v>
      </c>
      <c r="B579" s="36" t="s">
        <v>12</v>
      </c>
      <c r="C579" s="75" t="s">
        <v>119</v>
      </c>
      <c r="D579" s="36" t="s">
        <v>150</v>
      </c>
      <c r="E579" s="36" t="s">
        <v>67</v>
      </c>
      <c r="F579" s="38">
        <f>SUM(G579:I579)</f>
        <v>1057721.3799999999</v>
      </c>
      <c r="G579" s="38">
        <v>1057721.3799999999</v>
      </c>
      <c r="H579" s="38">
        <v>0</v>
      </c>
      <c r="I579" s="38">
        <v>0</v>
      </c>
      <c r="J579" s="74">
        <v>400</v>
      </c>
      <c r="K579" s="36" t="s">
        <v>445</v>
      </c>
      <c r="L579" s="245" t="s">
        <v>9</v>
      </c>
      <c r="M579" s="222">
        <v>1</v>
      </c>
    </row>
    <row r="580" spans="1:13" s="64" customFormat="1" ht="16.5" x14ac:dyDescent="0.25">
      <c r="A580" s="233"/>
      <c r="B580" s="48" t="s">
        <v>459</v>
      </c>
      <c r="C580" s="235"/>
      <c r="D580" s="234"/>
      <c r="E580" s="234"/>
      <c r="F580" s="236"/>
      <c r="G580" s="236"/>
      <c r="H580" s="236"/>
      <c r="I580" s="236"/>
      <c r="J580" s="237"/>
      <c r="K580" s="234"/>
      <c r="L580" s="249"/>
      <c r="M580" s="76"/>
    </row>
    <row r="581" spans="1:13" s="64" customFormat="1" ht="51" customHeight="1" x14ac:dyDescent="0.25">
      <c r="A581" s="40">
        <v>194</v>
      </c>
      <c r="B581" s="36" t="s">
        <v>12</v>
      </c>
      <c r="C581" s="75" t="s">
        <v>119</v>
      </c>
      <c r="D581" s="36" t="s">
        <v>152</v>
      </c>
      <c r="E581" s="36" t="s">
        <v>10</v>
      </c>
      <c r="F581" s="38">
        <f>SUM(G581:I581)</f>
        <v>2000000</v>
      </c>
      <c r="G581" s="38">
        <v>2000000</v>
      </c>
      <c r="H581" s="38">
        <v>0</v>
      </c>
      <c r="I581" s="38">
        <v>0</v>
      </c>
      <c r="J581" s="74">
        <v>400</v>
      </c>
      <c r="K581" s="36" t="s">
        <v>445</v>
      </c>
      <c r="L581" s="245" t="s">
        <v>9</v>
      </c>
      <c r="M581" s="222">
        <v>1</v>
      </c>
    </row>
    <row r="582" spans="1:13" s="64" customFormat="1" ht="16.5" x14ac:dyDescent="0.25">
      <c r="A582" s="285" t="s">
        <v>559</v>
      </c>
      <c r="B582" s="285"/>
      <c r="C582" s="285"/>
      <c r="D582" s="285"/>
      <c r="E582" s="285"/>
      <c r="F582" s="35">
        <f>SUM(F579:F581)</f>
        <v>3057721.38</v>
      </c>
      <c r="G582" s="35">
        <f>SUM(G579:G581)</f>
        <v>3057721.38</v>
      </c>
      <c r="H582" s="35">
        <f>SUM(H579:H581)</f>
        <v>0</v>
      </c>
      <c r="I582" s="35">
        <f>SUM(I579:I581)</f>
        <v>0</v>
      </c>
      <c r="J582" s="112"/>
      <c r="K582" s="111"/>
      <c r="L582" s="111"/>
    </row>
    <row r="583" spans="1:13" s="64" customFormat="1" ht="16.5" x14ac:dyDescent="0.25">
      <c r="A583" s="33"/>
      <c r="B583" s="82"/>
      <c r="C583" s="82"/>
      <c r="D583" s="82"/>
      <c r="E583" s="81"/>
      <c r="F583" s="80"/>
      <c r="G583" s="80"/>
      <c r="H583" s="80"/>
      <c r="I583" s="80"/>
      <c r="J583" s="79"/>
      <c r="K583" s="78"/>
      <c r="L583" s="78"/>
    </row>
    <row r="584" spans="1:13" s="64" customFormat="1" ht="16.5" x14ac:dyDescent="0.25">
      <c r="A584" s="108"/>
      <c r="B584" s="56" t="s">
        <v>463</v>
      </c>
      <c r="C584" s="104"/>
      <c r="D584" s="55"/>
      <c r="E584" s="108"/>
      <c r="F584" s="52"/>
      <c r="G584" s="52"/>
      <c r="H584" s="52"/>
      <c r="I584" s="52"/>
      <c r="J584" s="106"/>
      <c r="K584" s="105"/>
      <c r="L584" s="105"/>
    </row>
    <row r="585" spans="1:13" s="64" customFormat="1" ht="16.5" x14ac:dyDescent="0.25">
      <c r="A585" s="102"/>
      <c r="B585" s="48" t="s">
        <v>451</v>
      </c>
      <c r="C585" s="104"/>
      <c r="D585" s="47"/>
      <c r="E585" s="102"/>
      <c r="F585" s="44"/>
      <c r="G585" s="44"/>
      <c r="H585" s="44"/>
      <c r="I585" s="44"/>
      <c r="J585" s="100"/>
      <c r="K585" s="99"/>
      <c r="L585" s="105"/>
    </row>
    <row r="586" spans="1:13" s="64" customFormat="1" ht="57" x14ac:dyDescent="0.25">
      <c r="A586" s="40">
        <v>195</v>
      </c>
      <c r="B586" s="36" t="s">
        <v>12</v>
      </c>
      <c r="C586" s="75" t="s">
        <v>119</v>
      </c>
      <c r="D586" s="36" t="s">
        <v>66</v>
      </c>
      <c r="E586" s="36" t="s">
        <v>68</v>
      </c>
      <c r="F586" s="38">
        <f>SUM(G586:I586)</f>
        <v>458219.95</v>
      </c>
      <c r="G586" s="38">
        <v>458219.95</v>
      </c>
      <c r="H586" s="38">
        <v>0</v>
      </c>
      <c r="I586" s="38">
        <v>0</v>
      </c>
      <c r="J586" s="74">
        <v>800</v>
      </c>
      <c r="K586" s="36" t="s">
        <v>445</v>
      </c>
      <c r="L586" s="245" t="s">
        <v>75</v>
      </c>
      <c r="M586" s="222">
        <v>50.4</v>
      </c>
    </row>
    <row r="587" spans="1:13" s="64" customFormat="1" ht="71.25" x14ac:dyDescent="0.25">
      <c r="A587" s="40">
        <v>196</v>
      </c>
      <c r="B587" s="36" t="s">
        <v>12</v>
      </c>
      <c r="C587" s="75" t="s">
        <v>119</v>
      </c>
      <c r="D587" s="36" t="s">
        <v>63</v>
      </c>
      <c r="E587" s="36" t="s">
        <v>62</v>
      </c>
      <c r="F587" s="38">
        <f>SUM(G587:I587)</f>
        <v>1875553.4</v>
      </c>
      <c r="G587" s="38">
        <v>1875553.4</v>
      </c>
      <c r="H587" s="38">
        <v>0</v>
      </c>
      <c r="I587" s="38">
        <v>0</v>
      </c>
      <c r="J587" s="74">
        <v>800</v>
      </c>
      <c r="K587" s="36" t="s">
        <v>445</v>
      </c>
      <c r="L587" s="245" t="s">
        <v>9</v>
      </c>
      <c r="M587" s="222">
        <v>1</v>
      </c>
    </row>
    <row r="588" spans="1:13" s="64" customFormat="1" ht="42.75" x14ac:dyDescent="0.25">
      <c r="A588" s="40">
        <v>197</v>
      </c>
      <c r="B588" s="36" t="s">
        <v>12</v>
      </c>
      <c r="C588" s="75" t="s">
        <v>119</v>
      </c>
      <c r="D588" s="36" t="s">
        <v>149</v>
      </c>
      <c r="E588" s="36" t="s">
        <v>34</v>
      </c>
      <c r="F588" s="38">
        <f t="shared" ref="F588:F608" si="21">SUM(G588:I588)</f>
        <v>1375292.78</v>
      </c>
      <c r="G588" s="38">
        <v>1375292.78</v>
      </c>
      <c r="H588" s="38">
        <v>0</v>
      </c>
      <c r="I588" s="38">
        <v>0</v>
      </c>
      <c r="J588" s="74">
        <v>1000</v>
      </c>
      <c r="K588" s="36" t="s">
        <v>445</v>
      </c>
      <c r="L588" s="245" t="s">
        <v>76</v>
      </c>
      <c r="M588" s="222">
        <v>106.1</v>
      </c>
    </row>
    <row r="589" spans="1:13" s="64" customFormat="1" ht="57" x14ac:dyDescent="0.25">
      <c r="A589" s="40">
        <v>198</v>
      </c>
      <c r="B589" s="36" t="s">
        <v>12</v>
      </c>
      <c r="C589" s="75" t="s">
        <v>119</v>
      </c>
      <c r="D589" s="36" t="s">
        <v>146</v>
      </c>
      <c r="E589" s="36" t="s">
        <v>31</v>
      </c>
      <c r="F589" s="38">
        <f t="shared" si="21"/>
        <v>950000</v>
      </c>
      <c r="G589" s="38">
        <v>950000</v>
      </c>
      <c r="H589" s="38">
        <v>0</v>
      </c>
      <c r="I589" s="38">
        <v>0</v>
      </c>
      <c r="J589" s="74">
        <v>500</v>
      </c>
      <c r="K589" s="36" t="s">
        <v>445</v>
      </c>
      <c r="L589" s="245" t="s">
        <v>9</v>
      </c>
      <c r="M589" s="222">
        <v>1</v>
      </c>
    </row>
    <row r="590" spans="1:13" s="64" customFormat="1" ht="68.25" customHeight="1" x14ac:dyDescent="0.25">
      <c r="A590" s="40">
        <v>199</v>
      </c>
      <c r="B590" s="36" t="s">
        <v>12</v>
      </c>
      <c r="C590" s="75" t="s">
        <v>119</v>
      </c>
      <c r="D590" s="36" t="s">
        <v>32</v>
      </c>
      <c r="E590" s="36" t="s">
        <v>33</v>
      </c>
      <c r="F590" s="38">
        <f t="shared" si="21"/>
        <v>1875697.02</v>
      </c>
      <c r="G590" s="38">
        <v>1875697.02</v>
      </c>
      <c r="H590" s="38">
        <v>0</v>
      </c>
      <c r="I590" s="38">
        <v>0</v>
      </c>
      <c r="J590" s="74">
        <v>300</v>
      </c>
      <c r="K590" s="36" t="s">
        <v>445</v>
      </c>
      <c r="L590" s="245" t="s">
        <v>74</v>
      </c>
      <c r="M590" s="222">
        <v>320</v>
      </c>
    </row>
    <row r="591" spans="1:13" s="64" customFormat="1" ht="51.75" customHeight="1" x14ac:dyDescent="0.25">
      <c r="A591" s="40">
        <v>200</v>
      </c>
      <c r="B591" s="36" t="s">
        <v>12</v>
      </c>
      <c r="C591" s="75" t="s">
        <v>119</v>
      </c>
      <c r="D591" s="36" t="s">
        <v>145</v>
      </c>
      <c r="E591" s="36" t="s">
        <v>30</v>
      </c>
      <c r="F591" s="38">
        <f>SUM(G591:I591)</f>
        <v>901538.07</v>
      </c>
      <c r="G591" s="38">
        <v>901538.07</v>
      </c>
      <c r="H591" s="38">
        <v>0</v>
      </c>
      <c r="I591" s="38">
        <v>0</v>
      </c>
      <c r="J591" s="74">
        <v>300</v>
      </c>
      <c r="K591" s="36" t="s">
        <v>445</v>
      </c>
      <c r="L591" s="245" t="s">
        <v>9</v>
      </c>
      <c r="M591" s="222">
        <v>1</v>
      </c>
    </row>
    <row r="592" spans="1:13" s="64" customFormat="1" ht="65.25" customHeight="1" x14ac:dyDescent="0.25">
      <c r="A592" s="40">
        <v>201</v>
      </c>
      <c r="B592" s="36" t="s">
        <v>12</v>
      </c>
      <c r="C592" s="75" t="s">
        <v>119</v>
      </c>
      <c r="D592" s="36" t="s">
        <v>144</v>
      </c>
      <c r="E592" s="36" t="s">
        <v>23</v>
      </c>
      <c r="F592" s="38">
        <f>SUM(G592:I592)</f>
        <v>1150000</v>
      </c>
      <c r="G592" s="38">
        <v>1150000</v>
      </c>
      <c r="H592" s="38">
        <v>0</v>
      </c>
      <c r="I592" s="38">
        <v>0</v>
      </c>
      <c r="J592" s="74">
        <v>300</v>
      </c>
      <c r="K592" s="36" t="s">
        <v>445</v>
      </c>
      <c r="L592" s="245" t="s">
        <v>9</v>
      </c>
      <c r="M592" s="222">
        <v>1</v>
      </c>
    </row>
    <row r="593" spans="1:13" s="64" customFormat="1" ht="16.5" x14ac:dyDescent="0.25">
      <c r="A593" s="163"/>
      <c r="B593" s="145"/>
      <c r="C593" s="260"/>
      <c r="D593" s="145"/>
      <c r="E593" s="145"/>
      <c r="F593" s="159"/>
      <c r="G593" s="159"/>
      <c r="H593" s="159"/>
      <c r="I593" s="159"/>
      <c r="J593" s="146"/>
      <c r="K593" s="145"/>
      <c r="L593" s="271"/>
      <c r="M593" s="265"/>
    </row>
    <row r="594" spans="1:13" s="64" customFormat="1" ht="16.5" x14ac:dyDescent="0.25">
      <c r="A594" s="163"/>
      <c r="B594" s="145"/>
      <c r="C594" s="260"/>
      <c r="D594" s="145"/>
      <c r="E594" s="145"/>
      <c r="F594" s="159"/>
      <c r="G594" s="159"/>
      <c r="H594" s="159"/>
      <c r="I594" s="159"/>
      <c r="J594" s="146"/>
      <c r="K594" s="145"/>
      <c r="L594" s="271"/>
      <c r="M594" s="265"/>
    </row>
    <row r="595" spans="1:13" s="64" customFormat="1" ht="16.5" x14ac:dyDescent="0.25">
      <c r="A595" s="163"/>
      <c r="B595" s="145"/>
      <c r="C595" s="260"/>
      <c r="D595" s="145"/>
      <c r="E595" s="145"/>
      <c r="F595" s="159"/>
      <c r="G595" s="159"/>
      <c r="H595" s="159"/>
      <c r="I595" s="159"/>
      <c r="J595" s="146"/>
      <c r="K595" s="145"/>
      <c r="L595" s="271"/>
      <c r="M595" s="265"/>
    </row>
    <row r="596" spans="1:13" s="64" customFormat="1" ht="16.5" x14ac:dyDescent="0.25">
      <c r="A596" s="163"/>
      <c r="B596" s="145"/>
      <c r="C596" s="260"/>
      <c r="D596" s="145"/>
      <c r="E596" s="145"/>
      <c r="F596" s="159"/>
      <c r="G596" s="159"/>
      <c r="H596" s="159"/>
      <c r="I596" s="159"/>
      <c r="J596" s="146"/>
      <c r="K596" s="145"/>
      <c r="L596" s="271"/>
      <c r="M596" s="265"/>
    </row>
    <row r="597" spans="1:13" s="64" customFormat="1" ht="16.5" x14ac:dyDescent="0.25">
      <c r="A597" s="163"/>
      <c r="B597" s="145"/>
      <c r="C597" s="260"/>
      <c r="D597" s="145"/>
      <c r="E597" s="145"/>
      <c r="F597" s="159"/>
      <c r="G597" s="159"/>
      <c r="H597" s="159"/>
      <c r="I597" s="159"/>
      <c r="J597" s="146"/>
      <c r="K597" s="145"/>
      <c r="L597" s="271"/>
      <c r="M597" s="265"/>
    </row>
    <row r="598" spans="1:13" s="64" customFormat="1" ht="16.5" x14ac:dyDescent="0.25">
      <c r="A598" s="163"/>
      <c r="B598" s="145"/>
      <c r="C598" s="260"/>
      <c r="D598" s="145"/>
      <c r="E598" s="145"/>
      <c r="F598" s="159"/>
      <c r="G598" s="159"/>
      <c r="H598" s="159"/>
      <c r="I598" s="159"/>
      <c r="J598" s="146"/>
      <c r="K598" s="145"/>
      <c r="L598" s="271"/>
      <c r="M598" s="265"/>
    </row>
    <row r="599" spans="1:13" s="64" customFormat="1" ht="16.5" x14ac:dyDescent="0.25">
      <c r="A599" s="163"/>
      <c r="B599" s="145"/>
      <c r="C599" s="260"/>
      <c r="D599" s="145"/>
      <c r="E599" s="145"/>
      <c r="F599" s="159"/>
      <c r="G599" s="159"/>
      <c r="H599" s="159"/>
      <c r="I599" s="159"/>
      <c r="J599" s="146"/>
      <c r="K599" s="145"/>
      <c r="L599" s="271"/>
      <c r="M599" s="265"/>
    </row>
    <row r="600" spans="1:13" s="64" customFormat="1" ht="16.5" x14ac:dyDescent="0.25">
      <c r="A600" s="163"/>
      <c r="B600" s="145"/>
      <c r="C600" s="260"/>
      <c r="D600" s="145"/>
      <c r="E600" s="145"/>
      <c r="F600" s="159"/>
      <c r="G600" s="159"/>
      <c r="H600" s="159"/>
      <c r="I600" s="159"/>
      <c r="J600" s="146"/>
      <c r="K600" s="145"/>
      <c r="L600" s="271"/>
      <c r="M600" s="265"/>
    </row>
    <row r="601" spans="1:13" s="64" customFormat="1" ht="16.5" x14ac:dyDescent="0.25">
      <c r="A601" s="163"/>
      <c r="B601" s="145"/>
      <c r="C601" s="260"/>
      <c r="D601" s="145"/>
      <c r="E601" s="145"/>
      <c r="F601" s="159"/>
      <c r="G601" s="159"/>
      <c r="H601" s="159"/>
      <c r="I601" s="159"/>
      <c r="J601" s="146"/>
      <c r="K601" s="145"/>
      <c r="L601" s="271"/>
      <c r="M601" s="265"/>
    </row>
    <row r="602" spans="1:13" s="64" customFormat="1" ht="16.5" x14ac:dyDescent="0.25">
      <c r="A602" s="163"/>
      <c r="B602" s="145"/>
      <c r="C602" s="260"/>
      <c r="D602" s="145"/>
      <c r="E602" s="145"/>
      <c r="F602" s="159"/>
      <c r="G602" s="159"/>
      <c r="H602" s="159"/>
      <c r="I602" s="159"/>
      <c r="J602" s="146"/>
      <c r="K602" s="145"/>
      <c r="L602" s="271"/>
      <c r="M602" s="265"/>
    </row>
    <row r="603" spans="1:13" s="64" customFormat="1" ht="74.25" customHeight="1" x14ac:dyDescent="0.25">
      <c r="A603" s="40">
        <v>202</v>
      </c>
      <c r="B603" s="36" t="s">
        <v>12</v>
      </c>
      <c r="C603" s="75" t="s">
        <v>119</v>
      </c>
      <c r="D603" s="36" t="s">
        <v>560</v>
      </c>
      <c r="E603" s="36" t="s">
        <v>349</v>
      </c>
      <c r="F603" s="38">
        <f t="shared" si="21"/>
        <v>2319787.64</v>
      </c>
      <c r="G603" s="38">
        <v>2319787.64</v>
      </c>
      <c r="H603" s="38">
        <v>0</v>
      </c>
      <c r="I603" s="38">
        <v>0</v>
      </c>
      <c r="J603" s="74">
        <v>1500</v>
      </c>
      <c r="K603" s="36" t="s">
        <v>450</v>
      </c>
      <c r="L603" s="245" t="s">
        <v>75</v>
      </c>
      <c r="M603" s="222">
        <v>54</v>
      </c>
    </row>
    <row r="604" spans="1:13" s="64" customFormat="1" ht="64.5" customHeight="1" x14ac:dyDescent="0.25">
      <c r="A604" s="40">
        <v>203</v>
      </c>
      <c r="B604" s="36" t="s">
        <v>12</v>
      </c>
      <c r="C604" s="75" t="s">
        <v>119</v>
      </c>
      <c r="D604" s="36" t="s">
        <v>418</v>
      </c>
      <c r="E604" s="36" t="s">
        <v>419</v>
      </c>
      <c r="F604" s="38">
        <f t="shared" si="21"/>
        <v>4651539.4400000004</v>
      </c>
      <c r="G604" s="38">
        <v>4651539.4400000004</v>
      </c>
      <c r="H604" s="38">
        <v>0</v>
      </c>
      <c r="I604" s="38">
        <v>0</v>
      </c>
      <c r="J604" s="74">
        <v>600</v>
      </c>
      <c r="K604" s="36" t="s">
        <v>450</v>
      </c>
      <c r="L604" s="245" t="s">
        <v>76</v>
      </c>
      <c r="M604" s="222">
        <v>324.12</v>
      </c>
    </row>
    <row r="605" spans="1:13" s="64" customFormat="1" ht="64.5" customHeight="1" x14ac:dyDescent="0.25">
      <c r="A605" s="40">
        <v>204</v>
      </c>
      <c r="B605" s="36" t="s">
        <v>12</v>
      </c>
      <c r="C605" s="75" t="s">
        <v>119</v>
      </c>
      <c r="D605" s="36" t="s">
        <v>424</v>
      </c>
      <c r="E605" s="36" t="s">
        <v>108</v>
      </c>
      <c r="F605" s="38">
        <f t="shared" si="21"/>
        <v>895718.93</v>
      </c>
      <c r="G605" s="38">
        <v>895718.93</v>
      </c>
      <c r="H605" s="38">
        <v>0</v>
      </c>
      <c r="I605" s="38">
        <v>0</v>
      </c>
      <c r="J605" s="74">
        <v>1200</v>
      </c>
      <c r="K605" s="36" t="s">
        <v>445</v>
      </c>
      <c r="L605" s="245" t="s">
        <v>75</v>
      </c>
      <c r="M605" s="222">
        <v>158</v>
      </c>
    </row>
    <row r="606" spans="1:13" s="64" customFormat="1" ht="64.5" customHeight="1" x14ac:dyDescent="0.25">
      <c r="A606" s="40">
        <v>205</v>
      </c>
      <c r="B606" s="36" t="s">
        <v>12</v>
      </c>
      <c r="C606" s="75" t="s">
        <v>119</v>
      </c>
      <c r="D606" s="36" t="s">
        <v>565</v>
      </c>
      <c r="E606" s="36" t="s">
        <v>566</v>
      </c>
      <c r="F606" s="38">
        <f t="shared" si="21"/>
        <v>1549113.62</v>
      </c>
      <c r="G606" s="38">
        <v>1549113.62</v>
      </c>
      <c r="H606" s="38">
        <v>0</v>
      </c>
      <c r="I606" s="38">
        <v>0</v>
      </c>
      <c r="J606" s="74">
        <v>300</v>
      </c>
      <c r="K606" s="36" t="s">
        <v>445</v>
      </c>
      <c r="L606" s="245" t="s">
        <v>9</v>
      </c>
      <c r="M606" s="222">
        <v>1</v>
      </c>
    </row>
    <row r="607" spans="1:13" s="64" customFormat="1" ht="64.5" customHeight="1" x14ac:dyDescent="0.25">
      <c r="A607" s="40">
        <v>206</v>
      </c>
      <c r="B607" s="36" t="s">
        <v>12</v>
      </c>
      <c r="C607" s="75" t="s">
        <v>119</v>
      </c>
      <c r="D607" s="36" t="s">
        <v>567</v>
      </c>
      <c r="E607" s="36" t="s">
        <v>21</v>
      </c>
      <c r="F607" s="38">
        <f t="shared" si="21"/>
        <v>1733379.71</v>
      </c>
      <c r="G607" s="38">
        <v>1733379.71</v>
      </c>
      <c r="H607" s="38">
        <v>0</v>
      </c>
      <c r="I607" s="38">
        <v>0</v>
      </c>
      <c r="J607" s="74">
        <v>1000</v>
      </c>
      <c r="K607" s="36" t="s">
        <v>445</v>
      </c>
      <c r="L607" s="245" t="s">
        <v>75</v>
      </c>
      <c r="M607" s="222">
        <v>32</v>
      </c>
    </row>
    <row r="608" spans="1:13" s="64" customFormat="1" ht="64.5" customHeight="1" x14ac:dyDescent="0.25">
      <c r="A608" s="40">
        <v>207</v>
      </c>
      <c r="B608" s="36" t="s">
        <v>12</v>
      </c>
      <c r="C608" s="75" t="s">
        <v>119</v>
      </c>
      <c r="D608" s="36" t="s">
        <v>575</v>
      </c>
      <c r="E608" s="36" t="s">
        <v>576</v>
      </c>
      <c r="F608" s="38">
        <f t="shared" si="21"/>
        <v>2000000</v>
      </c>
      <c r="G608" s="38">
        <v>2000000</v>
      </c>
      <c r="H608" s="38">
        <v>0</v>
      </c>
      <c r="I608" s="38">
        <v>0</v>
      </c>
      <c r="J608" s="74">
        <v>2000</v>
      </c>
      <c r="K608" s="36" t="s">
        <v>445</v>
      </c>
      <c r="L608" s="245" t="s">
        <v>76</v>
      </c>
      <c r="M608" s="222">
        <v>300</v>
      </c>
    </row>
    <row r="609" spans="1:13" s="64" customFormat="1" ht="16.5" x14ac:dyDescent="0.25">
      <c r="A609" s="283" t="s">
        <v>462</v>
      </c>
      <c r="B609" s="283"/>
      <c r="C609" s="283"/>
      <c r="D609" s="283"/>
      <c r="E609" s="283"/>
      <c r="F609" s="73">
        <f>SUM(F586:F608)</f>
        <v>21735840.560000002</v>
      </c>
      <c r="G609" s="73">
        <f>SUM(G586:G608)</f>
        <v>21735840.560000002</v>
      </c>
      <c r="H609" s="73">
        <f>SUM(H586:H608)</f>
        <v>0</v>
      </c>
      <c r="I609" s="73">
        <f>SUM(I586:I608)</f>
        <v>0</v>
      </c>
      <c r="J609" s="110"/>
      <c r="K609" s="72"/>
      <c r="L609" s="164"/>
    </row>
    <row r="610" spans="1:13" s="64" customFormat="1" ht="11.25" customHeight="1" x14ac:dyDescent="0.25">
      <c r="A610" s="33"/>
      <c r="B610" s="82"/>
      <c r="C610" s="82"/>
      <c r="D610" s="82"/>
      <c r="E610" s="81"/>
      <c r="F610" s="80"/>
      <c r="G610" s="80"/>
      <c r="H610" s="80"/>
      <c r="I610" s="80"/>
      <c r="J610" s="79"/>
      <c r="K610" s="78"/>
      <c r="L610" s="78"/>
    </row>
    <row r="611" spans="1:13" s="64" customFormat="1" ht="16.5" x14ac:dyDescent="0.25">
      <c r="A611" s="108"/>
      <c r="B611" s="56" t="s">
        <v>461</v>
      </c>
      <c r="C611" s="104"/>
      <c r="D611" s="55"/>
      <c r="E611" s="108"/>
      <c r="F611" s="52"/>
      <c r="G611" s="52"/>
      <c r="H611" s="52"/>
      <c r="I611" s="52"/>
      <c r="J611" s="106"/>
      <c r="K611" s="105"/>
      <c r="L611" s="105"/>
    </row>
    <row r="612" spans="1:13" s="64" customFormat="1" ht="16.5" x14ac:dyDescent="0.25">
      <c r="A612" s="102"/>
      <c r="B612" s="48" t="s">
        <v>460</v>
      </c>
      <c r="C612" s="104"/>
      <c r="D612" s="47"/>
      <c r="E612" s="102"/>
      <c r="F612" s="45"/>
      <c r="G612" s="44"/>
      <c r="H612" s="44"/>
      <c r="I612" s="44"/>
      <c r="J612" s="100"/>
      <c r="K612" s="99"/>
      <c r="L612" s="105"/>
    </row>
    <row r="613" spans="1:13" s="64" customFormat="1" ht="58.5" customHeight="1" x14ac:dyDescent="0.25">
      <c r="A613" s="40">
        <v>208</v>
      </c>
      <c r="B613" s="36" t="s">
        <v>12</v>
      </c>
      <c r="C613" s="75" t="s">
        <v>119</v>
      </c>
      <c r="D613" s="36" t="s">
        <v>320</v>
      </c>
      <c r="E613" s="36" t="s">
        <v>18</v>
      </c>
      <c r="F613" s="38">
        <f t="shared" ref="F613" si="22">SUM(G613:I613)</f>
        <v>1105365.52</v>
      </c>
      <c r="G613" s="38">
        <v>1105365.52</v>
      </c>
      <c r="H613" s="38">
        <v>0</v>
      </c>
      <c r="I613" s="38">
        <v>0</v>
      </c>
      <c r="J613" s="74">
        <v>1500</v>
      </c>
      <c r="K613" s="36" t="s">
        <v>445</v>
      </c>
      <c r="L613" s="39" t="s">
        <v>75</v>
      </c>
      <c r="M613" s="229">
        <v>66.319999999999993</v>
      </c>
    </row>
    <row r="614" spans="1:13" s="64" customFormat="1" ht="16.5" x14ac:dyDescent="0.25">
      <c r="A614" s="283" t="s">
        <v>457</v>
      </c>
      <c r="B614" s="283"/>
      <c r="C614" s="283"/>
      <c r="D614" s="283"/>
      <c r="E614" s="283"/>
      <c r="F614" s="73">
        <f>SUM(F613:F613)</f>
        <v>1105365.52</v>
      </c>
      <c r="G614" s="73">
        <f t="shared" ref="G614:I614" si="23">SUM(G613:G613)</f>
        <v>1105365.52</v>
      </c>
      <c r="H614" s="73">
        <f t="shared" si="23"/>
        <v>0</v>
      </c>
      <c r="I614" s="73">
        <f t="shared" si="23"/>
        <v>0</v>
      </c>
      <c r="J614" s="110"/>
      <c r="K614" s="72"/>
      <c r="L614" s="164"/>
    </row>
    <row r="615" spans="1:13" s="64" customFormat="1" ht="14.25" customHeight="1" x14ac:dyDescent="0.25">
      <c r="A615" s="33"/>
      <c r="B615" s="82"/>
      <c r="C615" s="82"/>
      <c r="D615" s="82"/>
      <c r="E615" s="81"/>
      <c r="F615" s="80"/>
      <c r="G615" s="80"/>
      <c r="H615" s="80"/>
      <c r="I615" s="80"/>
      <c r="J615" s="79"/>
      <c r="K615" s="78"/>
      <c r="L615" s="78"/>
    </row>
    <row r="616" spans="1:13" s="64" customFormat="1" ht="16.5" x14ac:dyDescent="0.25">
      <c r="A616" s="108"/>
      <c r="B616" s="56" t="s">
        <v>456</v>
      </c>
      <c r="C616" s="104"/>
      <c r="D616" s="109"/>
      <c r="E616" s="108"/>
      <c r="F616" s="107"/>
      <c r="G616" s="107"/>
      <c r="H616" s="107"/>
      <c r="I616" s="107"/>
      <c r="J616" s="106"/>
      <c r="K616" s="105"/>
      <c r="L616" s="105"/>
    </row>
    <row r="617" spans="1:13" s="64" customFormat="1" ht="16.5" x14ac:dyDescent="0.25">
      <c r="A617" s="102"/>
      <c r="B617" s="48" t="s">
        <v>451</v>
      </c>
      <c r="C617" s="104"/>
      <c r="D617" s="103"/>
      <c r="E617" s="102"/>
      <c r="F617" s="101"/>
      <c r="G617" s="101"/>
      <c r="H617" s="101"/>
      <c r="I617" s="101"/>
      <c r="J617" s="100"/>
      <c r="K617" s="99"/>
      <c r="L617" s="105"/>
    </row>
    <row r="618" spans="1:13" s="64" customFormat="1" ht="63" customHeight="1" x14ac:dyDescent="0.25">
      <c r="A618" s="40">
        <v>209</v>
      </c>
      <c r="B618" s="36" t="s">
        <v>12</v>
      </c>
      <c r="C618" s="75" t="s">
        <v>119</v>
      </c>
      <c r="D618" s="36" t="s">
        <v>64</v>
      </c>
      <c r="E618" s="36" t="s">
        <v>14</v>
      </c>
      <c r="F618" s="38">
        <f>SUM(G618:I618)</f>
        <v>1120319.04</v>
      </c>
      <c r="G618" s="38">
        <v>1120319.04</v>
      </c>
      <c r="H618" s="38">
        <v>0</v>
      </c>
      <c r="I618" s="38">
        <v>0</v>
      </c>
      <c r="J618" s="74">
        <v>500</v>
      </c>
      <c r="K618" s="36" t="s">
        <v>445</v>
      </c>
      <c r="L618" s="245" t="s">
        <v>74</v>
      </c>
      <c r="M618" s="222">
        <v>486.96</v>
      </c>
    </row>
    <row r="619" spans="1:13" s="64" customFormat="1" ht="16.5" x14ac:dyDescent="0.25">
      <c r="A619" s="33"/>
      <c r="B619" s="82"/>
      <c r="C619" s="82"/>
      <c r="D619" s="82"/>
      <c r="E619" s="81"/>
      <c r="F619" s="80"/>
      <c r="G619" s="80"/>
      <c r="H619" s="80"/>
      <c r="I619" s="80"/>
      <c r="J619" s="79"/>
      <c r="K619" s="78"/>
      <c r="L619" s="78"/>
    </row>
    <row r="620" spans="1:13" s="64" customFormat="1" ht="16.5" x14ac:dyDescent="0.25">
      <c r="A620" s="33"/>
      <c r="B620" s="82"/>
      <c r="C620" s="82"/>
      <c r="D620" s="82"/>
      <c r="E620" s="81"/>
      <c r="F620" s="80"/>
      <c r="G620" s="80"/>
      <c r="H620" s="80"/>
      <c r="I620" s="80"/>
      <c r="J620" s="79"/>
      <c r="K620" s="78"/>
      <c r="L620" s="78"/>
    </row>
    <row r="621" spans="1:13" s="64" customFormat="1" ht="16.5" x14ac:dyDescent="0.25">
      <c r="A621" s="33"/>
      <c r="B621" s="82"/>
      <c r="C621" s="82"/>
      <c r="D621" s="82"/>
      <c r="E621" s="81"/>
      <c r="F621" s="80"/>
      <c r="G621" s="80"/>
      <c r="H621" s="80"/>
      <c r="I621" s="80"/>
      <c r="J621" s="79"/>
      <c r="K621" s="78"/>
      <c r="L621" s="78"/>
    </row>
    <row r="622" spans="1:13" s="64" customFormat="1" ht="16.5" x14ac:dyDescent="0.25">
      <c r="A622" s="33"/>
      <c r="B622" s="82"/>
      <c r="C622" s="82"/>
      <c r="D622" s="82"/>
      <c r="E622" s="81"/>
      <c r="F622" s="80"/>
      <c r="G622" s="80"/>
      <c r="H622" s="80"/>
      <c r="I622" s="80"/>
      <c r="J622" s="79"/>
      <c r="K622" s="78"/>
      <c r="L622" s="78"/>
    </row>
    <row r="623" spans="1:13" s="64" customFormat="1" ht="16.5" x14ac:dyDescent="0.25">
      <c r="A623" s="33"/>
      <c r="B623" s="82"/>
      <c r="C623" s="82"/>
      <c r="D623" s="82"/>
      <c r="E623" s="81"/>
      <c r="F623" s="80"/>
      <c r="G623" s="80"/>
      <c r="H623" s="80"/>
      <c r="I623" s="80"/>
      <c r="J623" s="79"/>
      <c r="K623" s="78"/>
      <c r="L623" s="78"/>
    </row>
    <row r="624" spans="1:13" s="64" customFormat="1" ht="16.5" x14ac:dyDescent="0.25">
      <c r="A624" s="33"/>
      <c r="B624" s="82"/>
      <c r="C624" s="82"/>
      <c r="D624" s="82"/>
      <c r="E624" s="81"/>
      <c r="F624" s="80"/>
      <c r="G624" s="80"/>
      <c r="H624" s="80"/>
      <c r="I624" s="80"/>
      <c r="J624" s="79"/>
      <c r="K624" s="78"/>
      <c r="L624" s="78"/>
    </row>
    <row r="625" spans="1:13" s="64" customFormat="1" ht="16.5" x14ac:dyDescent="0.25">
      <c r="A625" s="33"/>
      <c r="B625" s="82"/>
      <c r="C625" s="82"/>
      <c r="D625" s="82"/>
      <c r="E625" s="81"/>
      <c r="F625" s="80"/>
      <c r="G625" s="80"/>
      <c r="H625" s="80"/>
      <c r="I625" s="80"/>
      <c r="J625" s="79"/>
      <c r="K625" s="78"/>
      <c r="L625" s="78"/>
    </row>
    <row r="626" spans="1:13" s="64" customFormat="1" ht="16.5" x14ac:dyDescent="0.25">
      <c r="A626" s="33"/>
      <c r="B626" s="82"/>
      <c r="C626" s="82"/>
      <c r="D626" s="82"/>
      <c r="E626" s="81"/>
      <c r="F626" s="80"/>
      <c r="G626" s="80"/>
      <c r="H626" s="80"/>
      <c r="I626" s="80"/>
      <c r="J626" s="79"/>
      <c r="K626" s="78"/>
      <c r="L626" s="78"/>
    </row>
    <row r="627" spans="1:13" s="64" customFormat="1" ht="16.5" x14ac:dyDescent="0.25">
      <c r="A627" s="33"/>
      <c r="B627" s="82"/>
      <c r="C627" s="82"/>
      <c r="D627" s="82"/>
      <c r="E627" s="81"/>
      <c r="F627" s="80"/>
      <c r="G627" s="80"/>
      <c r="H627" s="80"/>
      <c r="I627" s="80"/>
      <c r="J627" s="79"/>
      <c r="K627" s="78"/>
      <c r="L627" s="78"/>
    </row>
    <row r="628" spans="1:13" s="64" customFormat="1" ht="16.5" x14ac:dyDescent="0.25">
      <c r="A628" s="33"/>
      <c r="B628" s="82"/>
      <c r="C628" s="82"/>
      <c r="D628" s="82"/>
      <c r="E628" s="81"/>
      <c r="F628" s="80"/>
      <c r="G628" s="80"/>
      <c r="H628" s="80"/>
      <c r="I628" s="80"/>
      <c r="J628" s="79"/>
      <c r="K628" s="78"/>
      <c r="L628" s="78"/>
    </row>
    <row r="629" spans="1:13" s="64" customFormat="1" ht="66" customHeight="1" x14ac:dyDescent="0.25">
      <c r="A629" s="40">
        <v>210</v>
      </c>
      <c r="B629" s="36" t="s">
        <v>12</v>
      </c>
      <c r="C629" s="75" t="s">
        <v>119</v>
      </c>
      <c r="D629" s="36" t="s">
        <v>147</v>
      </c>
      <c r="E629" s="36" t="s">
        <v>15</v>
      </c>
      <c r="F629" s="38">
        <f t="shared" ref="F629:F734" si="24">SUM(G629:I629)</f>
        <v>2449242.11</v>
      </c>
      <c r="G629" s="38">
        <v>2449242.11</v>
      </c>
      <c r="H629" s="38">
        <v>0</v>
      </c>
      <c r="I629" s="38">
        <v>0</v>
      </c>
      <c r="J629" s="74">
        <v>1000</v>
      </c>
      <c r="K629" s="36" t="s">
        <v>450</v>
      </c>
      <c r="L629" s="245" t="s">
        <v>74</v>
      </c>
      <c r="M629" s="222">
        <v>1575.58</v>
      </c>
    </row>
    <row r="630" spans="1:13" s="64" customFormat="1" ht="66" customHeight="1" x14ac:dyDescent="0.25">
      <c r="A630" s="40">
        <v>211</v>
      </c>
      <c r="B630" s="36" t="s">
        <v>12</v>
      </c>
      <c r="C630" s="75" t="s">
        <v>119</v>
      </c>
      <c r="D630" s="36" t="s">
        <v>35</v>
      </c>
      <c r="E630" s="36" t="s">
        <v>34</v>
      </c>
      <c r="F630" s="38">
        <f t="shared" si="24"/>
        <v>283315.12</v>
      </c>
      <c r="G630" s="38">
        <v>283315.12</v>
      </c>
      <c r="H630" s="38">
        <v>0</v>
      </c>
      <c r="I630" s="38">
        <v>0</v>
      </c>
      <c r="J630" s="74">
        <v>1000</v>
      </c>
      <c r="K630" s="36" t="s">
        <v>445</v>
      </c>
      <c r="L630" s="245" t="s">
        <v>74</v>
      </c>
      <c r="M630" s="222">
        <v>183</v>
      </c>
    </row>
    <row r="631" spans="1:13" s="64" customFormat="1" ht="75" customHeight="1" x14ac:dyDescent="0.25">
      <c r="A631" s="40">
        <v>212</v>
      </c>
      <c r="B631" s="36" t="s">
        <v>12</v>
      </c>
      <c r="C631" s="75" t="s">
        <v>119</v>
      </c>
      <c r="D631" s="36" t="s">
        <v>143</v>
      </c>
      <c r="E631" s="36" t="s">
        <v>51</v>
      </c>
      <c r="F631" s="38">
        <f t="shared" si="24"/>
        <v>1550455.52</v>
      </c>
      <c r="G631" s="38">
        <v>1550455.52</v>
      </c>
      <c r="H631" s="38">
        <v>0</v>
      </c>
      <c r="I631" s="38">
        <v>0</v>
      </c>
      <c r="J631" s="74">
        <v>250</v>
      </c>
      <c r="K631" s="36" t="s">
        <v>445</v>
      </c>
      <c r="L631" s="245" t="s">
        <v>74</v>
      </c>
      <c r="M631" s="222">
        <v>750</v>
      </c>
    </row>
    <row r="632" spans="1:13" s="64" customFormat="1" ht="75" customHeight="1" x14ac:dyDescent="0.25">
      <c r="A632" s="40">
        <v>213</v>
      </c>
      <c r="B632" s="36" t="s">
        <v>12</v>
      </c>
      <c r="C632" s="75" t="s">
        <v>119</v>
      </c>
      <c r="D632" s="36" t="s">
        <v>363</v>
      </c>
      <c r="E632" s="36" t="s">
        <v>51</v>
      </c>
      <c r="F632" s="38">
        <f t="shared" si="24"/>
        <v>1031748.28</v>
      </c>
      <c r="G632" s="38">
        <v>1031748.28</v>
      </c>
      <c r="H632" s="38">
        <v>0</v>
      </c>
      <c r="I632" s="38">
        <v>0</v>
      </c>
      <c r="J632" s="74">
        <v>251</v>
      </c>
      <c r="K632" s="36" t="s">
        <v>445</v>
      </c>
      <c r="L632" s="245" t="s">
        <v>74</v>
      </c>
      <c r="M632" s="222">
        <v>729</v>
      </c>
    </row>
    <row r="633" spans="1:13" s="64" customFormat="1" ht="57" x14ac:dyDescent="0.25">
      <c r="A633" s="40">
        <v>214</v>
      </c>
      <c r="B633" s="36" t="s">
        <v>12</v>
      </c>
      <c r="C633" s="75" t="s">
        <v>119</v>
      </c>
      <c r="D633" s="36" t="s">
        <v>58</v>
      </c>
      <c r="E633" s="36" t="s">
        <v>59</v>
      </c>
      <c r="F633" s="38">
        <f t="shared" si="24"/>
        <v>1531689.5</v>
      </c>
      <c r="G633" s="38">
        <v>1531689.5</v>
      </c>
      <c r="H633" s="38">
        <v>0</v>
      </c>
      <c r="I633" s="38">
        <v>0</v>
      </c>
      <c r="J633" s="74">
        <v>600</v>
      </c>
      <c r="K633" s="36" t="s">
        <v>445</v>
      </c>
      <c r="L633" s="245" t="s">
        <v>74</v>
      </c>
      <c r="M633" s="222">
        <v>1100</v>
      </c>
    </row>
    <row r="634" spans="1:13" s="64" customFormat="1" ht="57" x14ac:dyDescent="0.25">
      <c r="A634" s="40">
        <v>215</v>
      </c>
      <c r="B634" s="36" t="s">
        <v>12</v>
      </c>
      <c r="C634" s="75" t="s">
        <v>119</v>
      </c>
      <c r="D634" s="36" t="s">
        <v>142</v>
      </c>
      <c r="E634" s="36" t="s">
        <v>21</v>
      </c>
      <c r="F634" s="38">
        <f t="shared" si="24"/>
        <v>1750000</v>
      </c>
      <c r="G634" s="38">
        <v>1750000</v>
      </c>
      <c r="H634" s="38">
        <v>0</v>
      </c>
      <c r="I634" s="38">
        <v>0</v>
      </c>
      <c r="J634" s="74">
        <v>300</v>
      </c>
      <c r="K634" s="36" t="s">
        <v>445</v>
      </c>
      <c r="L634" s="245" t="s">
        <v>9</v>
      </c>
      <c r="M634" s="222">
        <v>1</v>
      </c>
    </row>
    <row r="635" spans="1:13" s="64" customFormat="1" ht="57" x14ac:dyDescent="0.25">
      <c r="A635" s="40">
        <v>216</v>
      </c>
      <c r="B635" s="36" t="s">
        <v>12</v>
      </c>
      <c r="C635" s="75" t="s">
        <v>119</v>
      </c>
      <c r="D635" s="36" t="s">
        <v>22</v>
      </c>
      <c r="E635" s="36" t="s">
        <v>16</v>
      </c>
      <c r="F635" s="38">
        <f t="shared" si="24"/>
        <v>800000</v>
      </c>
      <c r="G635" s="38">
        <v>800000</v>
      </c>
      <c r="H635" s="38">
        <v>0</v>
      </c>
      <c r="I635" s="38">
        <v>0</v>
      </c>
      <c r="J635" s="74">
        <v>400</v>
      </c>
      <c r="K635" s="36" t="s">
        <v>445</v>
      </c>
      <c r="L635" s="245" t="s">
        <v>9</v>
      </c>
      <c r="M635" s="222">
        <v>1</v>
      </c>
    </row>
    <row r="636" spans="1:13" s="64" customFormat="1" ht="57" x14ac:dyDescent="0.25">
      <c r="A636" s="40">
        <v>217</v>
      </c>
      <c r="B636" s="36" t="s">
        <v>12</v>
      </c>
      <c r="C636" s="75" t="s">
        <v>119</v>
      </c>
      <c r="D636" s="36" t="s">
        <v>141</v>
      </c>
      <c r="E636" s="36" t="s">
        <v>24</v>
      </c>
      <c r="F636" s="38">
        <f t="shared" si="24"/>
        <v>1135194.18</v>
      </c>
      <c r="G636" s="38">
        <v>1135194.18</v>
      </c>
      <c r="H636" s="38">
        <v>0</v>
      </c>
      <c r="I636" s="38">
        <v>0</v>
      </c>
      <c r="J636" s="74">
        <v>600</v>
      </c>
      <c r="K636" s="36" t="s">
        <v>445</v>
      </c>
      <c r="L636" s="245" t="s">
        <v>9</v>
      </c>
      <c r="M636" s="222">
        <v>1</v>
      </c>
    </row>
    <row r="637" spans="1:13" s="64" customFormat="1" ht="57" x14ac:dyDescent="0.25">
      <c r="A637" s="40">
        <v>218</v>
      </c>
      <c r="B637" s="36" t="s">
        <v>12</v>
      </c>
      <c r="C637" s="75" t="s">
        <v>119</v>
      </c>
      <c r="D637" s="36" t="s">
        <v>140</v>
      </c>
      <c r="E637" s="36" t="s">
        <v>17</v>
      </c>
      <c r="F637" s="38">
        <f t="shared" si="24"/>
        <v>2251786.2799999998</v>
      </c>
      <c r="G637" s="38">
        <v>2251786.2799999998</v>
      </c>
      <c r="H637" s="38">
        <v>0</v>
      </c>
      <c r="I637" s="38">
        <v>0</v>
      </c>
      <c r="J637" s="74">
        <v>1000</v>
      </c>
      <c r="K637" s="36" t="s">
        <v>445</v>
      </c>
      <c r="L637" s="245" t="s">
        <v>74</v>
      </c>
      <c r="M637" s="222">
        <v>1305.0999999999999</v>
      </c>
    </row>
    <row r="638" spans="1:13" s="64" customFormat="1" ht="16.5" x14ac:dyDescent="0.25">
      <c r="A638" s="201"/>
      <c r="B638" s="254"/>
      <c r="C638" s="255"/>
      <c r="D638" s="254"/>
      <c r="E638" s="254"/>
      <c r="F638" s="256"/>
      <c r="G638" s="256"/>
      <c r="H638" s="256"/>
      <c r="I638" s="256"/>
      <c r="J638" s="257"/>
      <c r="K638" s="254"/>
      <c r="L638" s="270"/>
      <c r="M638" s="264"/>
    </row>
    <row r="639" spans="1:13" s="64" customFormat="1" ht="16.5" x14ac:dyDescent="0.25">
      <c r="A639" s="163"/>
      <c r="B639" s="145"/>
      <c r="C639" s="260"/>
      <c r="D639" s="145"/>
      <c r="E639" s="145"/>
      <c r="F639" s="159"/>
      <c r="G639" s="159"/>
      <c r="H639" s="159"/>
      <c r="I639" s="159"/>
      <c r="J639" s="146"/>
      <c r="K639" s="145"/>
      <c r="L639" s="271"/>
      <c r="M639" s="265"/>
    </row>
    <row r="640" spans="1:13" s="64" customFormat="1" ht="16.5" x14ac:dyDescent="0.25">
      <c r="A640" s="163"/>
      <c r="B640" s="145"/>
      <c r="C640" s="260"/>
      <c r="D640" s="145"/>
      <c r="E640" s="145"/>
      <c r="F640" s="159"/>
      <c r="G640" s="159"/>
      <c r="H640" s="159"/>
      <c r="I640" s="159"/>
      <c r="J640" s="146"/>
      <c r="K640" s="145"/>
      <c r="L640" s="271"/>
      <c r="M640" s="265"/>
    </row>
    <row r="641" spans="1:13" s="64" customFormat="1" ht="16.5" x14ac:dyDescent="0.25">
      <c r="A641" s="163"/>
      <c r="B641" s="145"/>
      <c r="C641" s="260"/>
      <c r="D641" s="145"/>
      <c r="E641" s="145"/>
      <c r="F641" s="159"/>
      <c r="G641" s="159"/>
      <c r="H641" s="159"/>
      <c r="I641" s="159"/>
      <c r="J641" s="146"/>
      <c r="K641" s="145"/>
      <c r="L641" s="271"/>
      <c r="M641" s="265"/>
    </row>
    <row r="642" spans="1:13" s="64" customFormat="1" ht="16.5" x14ac:dyDescent="0.25">
      <c r="A642" s="163"/>
      <c r="B642" s="145"/>
      <c r="C642" s="260"/>
      <c r="D642" s="145"/>
      <c r="E642" s="145"/>
      <c r="F642" s="159"/>
      <c r="G642" s="159"/>
      <c r="H642" s="159"/>
      <c r="I642" s="159"/>
      <c r="J642" s="146"/>
      <c r="K642" s="145"/>
      <c r="L642" s="271"/>
      <c r="M642" s="265"/>
    </row>
    <row r="643" spans="1:13" s="64" customFormat="1" ht="16.5" x14ac:dyDescent="0.25">
      <c r="A643" s="163"/>
      <c r="B643" s="145"/>
      <c r="C643" s="260"/>
      <c r="D643" s="145"/>
      <c r="E643" s="145"/>
      <c r="F643" s="159"/>
      <c r="G643" s="159"/>
      <c r="H643" s="159"/>
      <c r="I643" s="159"/>
      <c r="J643" s="146"/>
      <c r="K643" s="145"/>
      <c r="L643" s="271"/>
      <c r="M643" s="265"/>
    </row>
    <row r="644" spans="1:13" s="64" customFormat="1" ht="16.5" x14ac:dyDescent="0.25">
      <c r="A644" s="163"/>
      <c r="B644" s="145"/>
      <c r="C644" s="260"/>
      <c r="D644" s="145"/>
      <c r="E644" s="145"/>
      <c r="F644" s="159"/>
      <c r="G644" s="159"/>
      <c r="H644" s="159"/>
      <c r="I644" s="159"/>
      <c r="J644" s="146"/>
      <c r="K644" s="145"/>
      <c r="L644" s="271"/>
      <c r="M644" s="265"/>
    </row>
    <row r="645" spans="1:13" s="64" customFormat="1" ht="16.5" x14ac:dyDescent="0.25">
      <c r="A645" s="163"/>
      <c r="B645" s="145"/>
      <c r="C645" s="260"/>
      <c r="D645" s="145"/>
      <c r="E645" s="145"/>
      <c r="F645" s="159"/>
      <c r="G645" s="159"/>
      <c r="H645" s="159"/>
      <c r="I645" s="159"/>
      <c r="J645" s="146"/>
      <c r="K645" s="145"/>
      <c r="L645" s="271"/>
      <c r="M645" s="265"/>
    </row>
    <row r="646" spans="1:13" s="64" customFormat="1" ht="16.5" x14ac:dyDescent="0.25">
      <c r="A646" s="163"/>
      <c r="B646" s="145"/>
      <c r="C646" s="260"/>
      <c r="D646" s="145"/>
      <c r="E646" s="145"/>
      <c r="F646" s="159"/>
      <c r="G646" s="159"/>
      <c r="H646" s="159"/>
      <c r="I646" s="159"/>
      <c r="J646" s="146"/>
      <c r="K646" s="145"/>
      <c r="L646" s="271"/>
      <c r="M646" s="265"/>
    </row>
    <row r="647" spans="1:13" s="64" customFormat="1" ht="16.5" x14ac:dyDescent="0.25">
      <c r="A647" s="163"/>
      <c r="B647" s="145"/>
      <c r="C647" s="260"/>
      <c r="D647" s="145"/>
      <c r="E647" s="145"/>
      <c r="F647" s="159"/>
      <c r="G647" s="159"/>
      <c r="H647" s="159"/>
      <c r="I647" s="159"/>
      <c r="J647" s="146"/>
      <c r="K647" s="145"/>
      <c r="L647" s="271"/>
      <c r="M647" s="265"/>
    </row>
    <row r="648" spans="1:13" s="64" customFormat="1" ht="16.5" x14ac:dyDescent="0.25">
      <c r="A648" s="163"/>
      <c r="B648" s="145"/>
      <c r="C648" s="260"/>
      <c r="D648" s="145"/>
      <c r="E648" s="145"/>
      <c r="F648" s="159"/>
      <c r="G648" s="159"/>
      <c r="H648" s="159"/>
      <c r="I648" s="159"/>
      <c r="J648" s="146"/>
      <c r="K648" s="145"/>
      <c r="L648" s="271"/>
      <c r="M648" s="265"/>
    </row>
    <row r="649" spans="1:13" s="64" customFormat="1" ht="16.5" x14ac:dyDescent="0.25">
      <c r="A649" s="163"/>
      <c r="B649" s="145"/>
      <c r="C649" s="260"/>
      <c r="D649" s="145"/>
      <c r="E649" s="145"/>
      <c r="F649" s="159"/>
      <c r="G649" s="159"/>
      <c r="H649" s="159"/>
      <c r="I649" s="159"/>
      <c r="J649" s="146"/>
      <c r="K649" s="145"/>
      <c r="L649" s="271"/>
      <c r="M649" s="265"/>
    </row>
    <row r="650" spans="1:13" s="64" customFormat="1" ht="59.25" customHeight="1" x14ac:dyDescent="0.25">
      <c r="A650" s="261">
        <v>219</v>
      </c>
      <c r="B650" s="230" t="s">
        <v>12</v>
      </c>
      <c r="C650" s="262" t="s">
        <v>119</v>
      </c>
      <c r="D650" s="230" t="s">
        <v>139</v>
      </c>
      <c r="E650" s="230" t="s">
        <v>26</v>
      </c>
      <c r="F650" s="231">
        <f t="shared" si="24"/>
        <v>518740.62</v>
      </c>
      <c r="G650" s="231">
        <v>518740.62</v>
      </c>
      <c r="H650" s="231">
        <v>0</v>
      </c>
      <c r="I650" s="231">
        <v>0</v>
      </c>
      <c r="J650" s="232">
        <v>1000</v>
      </c>
      <c r="K650" s="230" t="s">
        <v>445</v>
      </c>
      <c r="L650" s="269" t="s">
        <v>9</v>
      </c>
      <c r="M650" s="263">
        <v>1</v>
      </c>
    </row>
    <row r="651" spans="1:13" s="64" customFormat="1" ht="77.25" customHeight="1" x14ac:dyDescent="0.25">
      <c r="A651" s="40">
        <v>220</v>
      </c>
      <c r="B651" s="36" t="s">
        <v>12</v>
      </c>
      <c r="C651" s="75" t="s">
        <v>119</v>
      </c>
      <c r="D651" s="36" t="s">
        <v>138</v>
      </c>
      <c r="E651" s="36" t="s">
        <v>29</v>
      </c>
      <c r="F651" s="38">
        <f t="shared" si="24"/>
        <v>915300.12</v>
      </c>
      <c r="G651" s="38">
        <v>915300.12</v>
      </c>
      <c r="H651" s="38">
        <v>0</v>
      </c>
      <c r="I651" s="38">
        <v>0</v>
      </c>
      <c r="J651" s="74">
        <v>1000</v>
      </c>
      <c r="K651" s="36" t="s">
        <v>445</v>
      </c>
      <c r="L651" s="245" t="s">
        <v>9</v>
      </c>
      <c r="M651" s="222">
        <v>1</v>
      </c>
    </row>
    <row r="652" spans="1:13" s="64" customFormat="1" ht="60.75" customHeight="1" x14ac:dyDescent="0.25">
      <c r="A652" s="40">
        <v>221</v>
      </c>
      <c r="B652" s="36" t="s">
        <v>12</v>
      </c>
      <c r="C652" s="75" t="s">
        <v>119</v>
      </c>
      <c r="D652" s="36" t="s">
        <v>131</v>
      </c>
      <c r="E652" s="36" t="s">
        <v>29</v>
      </c>
      <c r="F652" s="38">
        <f t="shared" si="24"/>
        <v>915300.12</v>
      </c>
      <c r="G652" s="38">
        <v>915300.12</v>
      </c>
      <c r="H652" s="38">
        <v>0</v>
      </c>
      <c r="I652" s="38">
        <v>0</v>
      </c>
      <c r="J652" s="74">
        <v>1000</v>
      </c>
      <c r="K652" s="36" t="s">
        <v>445</v>
      </c>
      <c r="L652" s="245" t="s">
        <v>9</v>
      </c>
      <c r="M652" s="222">
        <v>1</v>
      </c>
    </row>
    <row r="653" spans="1:13" s="64" customFormat="1" ht="66" customHeight="1" x14ac:dyDescent="0.25">
      <c r="A653" s="40">
        <v>222</v>
      </c>
      <c r="B653" s="36" t="s">
        <v>12</v>
      </c>
      <c r="C653" s="75" t="s">
        <v>119</v>
      </c>
      <c r="D653" s="36" t="s">
        <v>132</v>
      </c>
      <c r="E653" s="36" t="s">
        <v>29</v>
      </c>
      <c r="F653" s="38">
        <f t="shared" si="24"/>
        <v>922738.97</v>
      </c>
      <c r="G653" s="38">
        <v>922738.97</v>
      </c>
      <c r="H653" s="38">
        <v>0</v>
      </c>
      <c r="I653" s="38">
        <v>0</v>
      </c>
      <c r="J653" s="74">
        <v>1000</v>
      </c>
      <c r="K653" s="36" t="s">
        <v>445</v>
      </c>
      <c r="L653" s="245" t="s">
        <v>74</v>
      </c>
      <c r="M653" s="222">
        <v>510</v>
      </c>
    </row>
    <row r="654" spans="1:13" s="64" customFormat="1" ht="73.5" customHeight="1" x14ac:dyDescent="0.25">
      <c r="A654" s="40">
        <v>223</v>
      </c>
      <c r="B654" s="36" t="s">
        <v>12</v>
      </c>
      <c r="C654" s="75" t="s">
        <v>119</v>
      </c>
      <c r="D654" s="36" t="s">
        <v>133</v>
      </c>
      <c r="E654" s="36" t="s">
        <v>29</v>
      </c>
      <c r="F654" s="38">
        <f t="shared" si="24"/>
        <v>494239.51</v>
      </c>
      <c r="G654" s="38">
        <v>494239.51</v>
      </c>
      <c r="H654" s="38">
        <v>0</v>
      </c>
      <c r="I654" s="38">
        <v>0</v>
      </c>
      <c r="J654" s="74">
        <v>1000</v>
      </c>
      <c r="K654" s="36" t="s">
        <v>445</v>
      </c>
      <c r="L654" s="245" t="s">
        <v>9</v>
      </c>
      <c r="M654" s="222">
        <v>1</v>
      </c>
    </row>
    <row r="655" spans="1:13" s="64" customFormat="1" ht="73.5" customHeight="1" x14ac:dyDescent="0.25">
      <c r="A655" s="40">
        <v>224</v>
      </c>
      <c r="B655" s="36" t="s">
        <v>12</v>
      </c>
      <c r="C655" s="75" t="s">
        <v>119</v>
      </c>
      <c r="D655" s="36" t="s">
        <v>134</v>
      </c>
      <c r="E655" s="36" t="s">
        <v>29</v>
      </c>
      <c r="F655" s="38">
        <f t="shared" si="24"/>
        <v>494239.51</v>
      </c>
      <c r="G655" s="38">
        <v>494239.51</v>
      </c>
      <c r="H655" s="38">
        <v>0</v>
      </c>
      <c r="I655" s="38">
        <v>0</v>
      </c>
      <c r="J655" s="74">
        <v>1000</v>
      </c>
      <c r="K655" s="36" t="s">
        <v>445</v>
      </c>
      <c r="L655" s="245" t="s">
        <v>9</v>
      </c>
      <c r="M655" s="222">
        <v>1</v>
      </c>
    </row>
    <row r="656" spans="1:13" s="64" customFormat="1" ht="73.5" customHeight="1" x14ac:dyDescent="0.25">
      <c r="A656" s="40">
        <v>225</v>
      </c>
      <c r="B656" s="36" t="s">
        <v>12</v>
      </c>
      <c r="C656" s="75" t="s">
        <v>119</v>
      </c>
      <c r="D656" s="36" t="s">
        <v>135</v>
      </c>
      <c r="E656" s="36" t="s">
        <v>29</v>
      </c>
      <c r="F656" s="38">
        <f t="shared" si="24"/>
        <v>645778.65</v>
      </c>
      <c r="G656" s="38">
        <v>645778.65</v>
      </c>
      <c r="H656" s="38">
        <v>0</v>
      </c>
      <c r="I656" s="38">
        <v>0</v>
      </c>
      <c r="J656" s="74">
        <v>1000</v>
      </c>
      <c r="K656" s="36" t="s">
        <v>445</v>
      </c>
      <c r="L656" s="245" t="s">
        <v>74</v>
      </c>
      <c r="M656" s="222">
        <v>360</v>
      </c>
    </row>
    <row r="657" spans="1:13" s="64" customFormat="1" ht="73.5" customHeight="1" x14ac:dyDescent="0.25">
      <c r="A657" s="40">
        <v>226</v>
      </c>
      <c r="B657" s="36" t="s">
        <v>12</v>
      </c>
      <c r="C657" s="75" t="s">
        <v>119</v>
      </c>
      <c r="D657" s="36" t="s">
        <v>136</v>
      </c>
      <c r="E657" s="36" t="s">
        <v>29</v>
      </c>
      <c r="F657" s="38">
        <f t="shared" si="24"/>
        <v>922738.97</v>
      </c>
      <c r="G657" s="38">
        <v>922738.97</v>
      </c>
      <c r="H657" s="38">
        <v>0</v>
      </c>
      <c r="I657" s="38">
        <v>0</v>
      </c>
      <c r="J657" s="74">
        <v>2000</v>
      </c>
      <c r="K657" s="36" t="s">
        <v>445</v>
      </c>
      <c r="L657" s="245" t="s">
        <v>9</v>
      </c>
      <c r="M657" s="222">
        <v>1</v>
      </c>
    </row>
    <row r="658" spans="1:13" s="64" customFormat="1" ht="16.5" x14ac:dyDescent="0.25">
      <c r="A658" s="201"/>
      <c r="B658" s="254"/>
      <c r="C658" s="255"/>
      <c r="D658" s="254"/>
      <c r="E658" s="254"/>
      <c r="F658" s="256"/>
      <c r="G658" s="256"/>
      <c r="H658" s="256"/>
      <c r="I658" s="256"/>
      <c r="J658" s="257"/>
      <c r="K658" s="254"/>
      <c r="L658" s="270"/>
      <c r="M658" s="264"/>
    </row>
    <row r="659" spans="1:13" s="64" customFormat="1" ht="16.5" x14ac:dyDescent="0.25">
      <c r="A659" s="163"/>
      <c r="B659" s="145"/>
      <c r="C659" s="260"/>
      <c r="D659" s="145"/>
      <c r="E659" s="145"/>
      <c r="F659" s="159"/>
      <c r="G659" s="159"/>
      <c r="H659" s="159"/>
      <c r="I659" s="159"/>
      <c r="J659" s="146"/>
      <c r="K659" s="145"/>
      <c r="L659" s="271"/>
      <c r="M659" s="265"/>
    </row>
    <row r="660" spans="1:13" s="64" customFormat="1" ht="16.5" x14ac:dyDescent="0.25">
      <c r="A660" s="163"/>
      <c r="B660" s="145"/>
      <c r="C660" s="260"/>
      <c r="D660" s="145"/>
      <c r="E660" s="145"/>
      <c r="F660" s="159"/>
      <c r="G660" s="159"/>
      <c r="H660" s="159"/>
      <c r="I660" s="159"/>
      <c r="J660" s="146"/>
      <c r="K660" s="145"/>
      <c r="L660" s="271"/>
      <c r="M660" s="265"/>
    </row>
    <row r="661" spans="1:13" s="64" customFormat="1" ht="16.5" x14ac:dyDescent="0.25">
      <c r="A661" s="163"/>
      <c r="B661" s="145"/>
      <c r="C661" s="260"/>
      <c r="D661" s="145"/>
      <c r="E661" s="145"/>
      <c r="F661" s="159"/>
      <c r="G661" s="159"/>
      <c r="H661" s="159"/>
      <c r="I661" s="159"/>
      <c r="J661" s="146"/>
      <c r="K661" s="145"/>
      <c r="L661" s="271"/>
      <c r="M661" s="265"/>
    </row>
    <row r="662" spans="1:13" s="64" customFormat="1" ht="16.5" x14ac:dyDescent="0.25">
      <c r="A662" s="163"/>
      <c r="B662" s="145"/>
      <c r="C662" s="260"/>
      <c r="D662" s="145"/>
      <c r="E662" s="145"/>
      <c r="F662" s="159"/>
      <c r="G662" s="159"/>
      <c r="H662" s="159"/>
      <c r="I662" s="159"/>
      <c r="J662" s="146"/>
      <c r="K662" s="145"/>
      <c r="L662" s="271"/>
      <c r="M662" s="265"/>
    </row>
    <row r="663" spans="1:13" s="64" customFormat="1" ht="16.5" x14ac:dyDescent="0.25">
      <c r="A663" s="163"/>
      <c r="B663" s="145"/>
      <c r="C663" s="260"/>
      <c r="D663" s="145"/>
      <c r="E663" s="145"/>
      <c r="F663" s="159"/>
      <c r="G663" s="159"/>
      <c r="H663" s="159"/>
      <c r="I663" s="159"/>
      <c r="J663" s="146"/>
      <c r="K663" s="145"/>
      <c r="L663" s="271"/>
      <c r="M663" s="265"/>
    </row>
    <row r="664" spans="1:13" s="64" customFormat="1" ht="16.5" x14ac:dyDescent="0.25">
      <c r="A664" s="163"/>
      <c r="B664" s="145"/>
      <c r="C664" s="260"/>
      <c r="D664" s="145"/>
      <c r="E664" s="145"/>
      <c r="F664" s="159"/>
      <c r="G664" s="159"/>
      <c r="H664" s="159"/>
      <c r="I664" s="159"/>
      <c r="J664" s="146"/>
      <c r="K664" s="145"/>
      <c r="L664" s="271"/>
      <c r="M664" s="265"/>
    </row>
    <row r="665" spans="1:13" s="64" customFormat="1" ht="16.5" x14ac:dyDescent="0.25">
      <c r="A665" s="163"/>
      <c r="B665" s="145"/>
      <c r="C665" s="260"/>
      <c r="D665" s="145"/>
      <c r="E665" s="145"/>
      <c r="F665" s="159"/>
      <c r="G665" s="159"/>
      <c r="H665" s="159"/>
      <c r="I665" s="159"/>
      <c r="J665" s="146"/>
      <c r="K665" s="145"/>
      <c r="L665" s="271"/>
      <c r="M665" s="265"/>
    </row>
    <row r="666" spans="1:13" s="64" customFormat="1" ht="16.5" x14ac:dyDescent="0.25">
      <c r="A666" s="163"/>
      <c r="B666" s="145"/>
      <c r="C666" s="260"/>
      <c r="D666" s="145"/>
      <c r="E666" s="145"/>
      <c r="F666" s="159"/>
      <c r="G666" s="159"/>
      <c r="H666" s="159"/>
      <c r="I666" s="159"/>
      <c r="J666" s="146"/>
      <c r="K666" s="145"/>
      <c r="L666" s="271"/>
      <c r="M666" s="265"/>
    </row>
    <row r="667" spans="1:13" s="64" customFormat="1" ht="16.5" x14ac:dyDescent="0.25">
      <c r="A667" s="163"/>
      <c r="B667" s="145"/>
      <c r="C667" s="260"/>
      <c r="D667" s="145"/>
      <c r="E667" s="145"/>
      <c r="F667" s="159"/>
      <c r="G667" s="159"/>
      <c r="H667" s="159"/>
      <c r="I667" s="159"/>
      <c r="J667" s="146"/>
      <c r="K667" s="145"/>
      <c r="L667" s="271"/>
      <c r="M667" s="265"/>
    </row>
    <row r="668" spans="1:13" s="64" customFormat="1" ht="16.5" x14ac:dyDescent="0.25">
      <c r="A668" s="163"/>
      <c r="B668" s="145"/>
      <c r="C668" s="260"/>
      <c r="D668" s="145"/>
      <c r="E668" s="145"/>
      <c r="F668" s="159"/>
      <c r="G668" s="159"/>
      <c r="H668" s="159"/>
      <c r="I668" s="159"/>
      <c r="J668" s="146"/>
      <c r="K668" s="145"/>
      <c r="L668" s="271"/>
      <c r="M668" s="265"/>
    </row>
    <row r="669" spans="1:13" s="64" customFormat="1" ht="16.5" x14ac:dyDescent="0.25">
      <c r="A669" s="163"/>
      <c r="B669" s="145"/>
      <c r="C669" s="260"/>
      <c r="D669" s="145"/>
      <c r="E669" s="145"/>
      <c r="F669" s="159"/>
      <c r="G669" s="159"/>
      <c r="H669" s="159"/>
      <c r="I669" s="159"/>
      <c r="J669" s="146"/>
      <c r="K669" s="145"/>
      <c r="L669" s="271"/>
      <c r="M669" s="265"/>
    </row>
    <row r="670" spans="1:13" s="64" customFormat="1" ht="69.75" customHeight="1" x14ac:dyDescent="0.25">
      <c r="A670" s="40">
        <v>227</v>
      </c>
      <c r="B670" s="36" t="s">
        <v>12</v>
      </c>
      <c r="C670" s="75" t="s">
        <v>119</v>
      </c>
      <c r="D670" s="36" t="s">
        <v>564</v>
      </c>
      <c r="E670" s="36" t="s">
        <v>56</v>
      </c>
      <c r="F670" s="38">
        <f t="shared" si="24"/>
        <v>2644472.46</v>
      </c>
      <c r="G670" s="38">
        <v>2644472.46</v>
      </c>
      <c r="H670" s="38">
        <v>0</v>
      </c>
      <c r="I670" s="38">
        <v>0</v>
      </c>
      <c r="J670" s="74">
        <v>2000</v>
      </c>
      <c r="K670" s="36" t="s">
        <v>450</v>
      </c>
      <c r="L670" s="245" t="s">
        <v>74</v>
      </c>
      <c r="M670" s="222">
        <v>1608</v>
      </c>
    </row>
    <row r="671" spans="1:13" s="64" customFormat="1" ht="69.75" customHeight="1" x14ac:dyDescent="0.25">
      <c r="A671" s="40">
        <v>228</v>
      </c>
      <c r="B671" s="36" t="s">
        <v>12</v>
      </c>
      <c r="C671" s="75" t="s">
        <v>119</v>
      </c>
      <c r="D671" s="36" t="s">
        <v>136</v>
      </c>
      <c r="E671" s="36" t="s">
        <v>29</v>
      </c>
      <c r="F671" s="38">
        <f t="shared" si="24"/>
        <v>1434232.04</v>
      </c>
      <c r="G671" s="38">
        <v>1434232.04</v>
      </c>
      <c r="H671" s="38">
        <v>0</v>
      </c>
      <c r="I671" s="38">
        <v>0</v>
      </c>
      <c r="J671" s="74">
        <v>2000</v>
      </c>
      <c r="K671" s="36" t="s">
        <v>445</v>
      </c>
      <c r="L671" s="245" t="s">
        <v>9</v>
      </c>
      <c r="M671" s="222">
        <v>1</v>
      </c>
    </row>
    <row r="672" spans="1:13" s="64" customFormat="1" ht="69.75" customHeight="1" x14ac:dyDescent="0.25">
      <c r="A672" s="40">
        <v>229</v>
      </c>
      <c r="B672" s="36" t="s">
        <v>12</v>
      </c>
      <c r="C672" s="75" t="s">
        <v>119</v>
      </c>
      <c r="D672" s="36" t="s">
        <v>137</v>
      </c>
      <c r="E672" s="36" t="s">
        <v>29</v>
      </c>
      <c r="F672" s="38">
        <f t="shared" si="24"/>
        <v>915300.12</v>
      </c>
      <c r="G672" s="38">
        <v>915300.12</v>
      </c>
      <c r="H672" s="38">
        <v>0</v>
      </c>
      <c r="I672" s="38">
        <v>0</v>
      </c>
      <c r="J672" s="74">
        <v>2000</v>
      </c>
      <c r="K672" s="36" t="s">
        <v>445</v>
      </c>
      <c r="L672" s="245" t="s">
        <v>9</v>
      </c>
      <c r="M672" s="222">
        <v>1</v>
      </c>
    </row>
    <row r="673" spans="1:13" s="64" customFormat="1" ht="73.5" customHeight="1" x14ac:dyDescent="0.25">
      <c r="A673" s="40">
        <v>230</v>
      </c>
      <c r="B673" s="36" t="s">
        <v>12</v>
      </c>
      <c r="C673" s="75" t="s">
        <v>119</v>
      </c>
      <c r="D673" s="36" t="s">
        <v>130</v>
      </c>
      <c r="E673" s="36" t="s">
        <v>25</v>
      </c>
      <c r="F673" s="38">
        <f t="shared" si="24"/>
        <v>817643.61</v>
      </c>
      <c r="G673" s="38">
        <v>817643.61</v>
      </c>
      <c r="H673" s="38">
        <v>0</v>
      </c>
      <c r="I673" s="38">
        <v>0</v>
      </c>
      <c r="J673" s="74">
        <v>3000</v>
      </c>
      <c r="K673" s="36" t="s">
        <v>445</v>
      </c>
      <c r="L673" s="245" t="s">
        <v>9</v>
      </c>
      <c r="M673" s="222">
        <v>1</v>
      </c>
    </row>
    <row r="674" spans="1:13" s="64" customFormat="1" ht="63" customHeight="1" x14ac:dyDescent="0.25">
      <c r="A674" s="40">
        <v>231</v>
      </c>
      <c r="B674" s="36" t="s">
        <v>12</v>
      </c>
      <c r="C674" s="75" t="s">
        <v>119</v>
      </c>
      <c r="D674" s="36" t="s">
        <v>82</v>
      </c>
      <c r="E674" s="36" t="s">
        <v>54</v>
      </c>
      <c r="F674" s="38">
        <f t="shared" si="24"/>
        <v>3043053.43</v>
      </c>
      <c r="G674" s="38">
        <v>3043053.43</v>
      </c>
      <c r="H674" s="38">
        <v>0</v>
      </c>
      <c r="I674" s="38">
        <v>0</v>
      </c>
      <c r="J674" s="74">
        <v>2500</v>
      </c>
      <c r="K674" s="36" t="s">
        <v>450</v>
      </c>
      <c r="L674" s="245" t="s">
        <v>74</v>
      </c>
      <c r="M674" s="222">
        <v>1420</v>
      </c>
    </row>
    <row r="675" spans="1:13" s="64" customFormat="1" ht="57" x14ac:dyDescent="0.25">
      <c r="A675" s="40">
        <v>232</v>
      </c>
      <c r="B675" s="36" t="s">
        <v>12</v>
      </c>
      <c r="C675" s="75" t="s">
        <v>119</v>
      </c>
      <c r="D675" s="36" t="s">
        <v>83</v>
      </c>
      <c r="E675" s="36" t="s">
        <v>84</v>
      </c>
      <c r="F675" s="38">
        <f t="shared" si="24"/>
        <v>579481</v>
      </c>
      <c r="G675" s="38">
        <v>579481</v>
      </c>
      <c r="H675" s="38">
        <v>0</v>
      </c>
      <c r="I675" s="38">
        <v>0</v>
      </c>
      <c r="J675" s="74">
        <v>1000</v>
      </c>
      <c r="K675" s="36" t="s">
        <v>445</v>
      </c>
      <c r="L675" s="245" t="s">
        <v>74</v>
      </c>
      <c r="M675" s="222">
        <v>1420</v>
      </c>
    </row>
    <row r="676" spans="1:13" s="64" customFormat="1" ht="57" x14ac:dyDescent="0.25">
      <c r="A676" s="40">
        <v>233</v>
      </c>
      <c r="B676" s="36" t="s">
        <v>12</v>
      </c>
      <c r="C676" s="75" t="s">
        <v>119</v>
      </c>
      <c r="D676" s="36" t="s">
        <v>91</v>
      </c>
      <c r="E676" s="36" t="s">
        <v>92</v>
      </c>
      <c r="F676" s="38">
        <f t="shared" si="24"/>
        <v>1644420.49</v>
      </c>
      <c r="G676" s="38">
        <v>1644420.49</v>
      </c>
      <c r="H676" s="38">
        <v>0</v>
      </c>
      <c r="I676" s="38">
        <v>0</v>
      </c>
      <c r="J676" s="74">
        <v>1000</v>
      </c>
      <c r="K676" s="36" t="s">
        <v>445</v>
      </c>
      <c r="L676" s="245" t="s">
        <v>74</v>
      </c>
      <c r="M676" s="222">
        <v>720</v>
      </c>
    </row>
    <row r="677" spans="1:13" s="64" customFormat="1" ht="57" x14ac:dyDescent="0.25">
      <c r="A677" s="40">
        <v>234</v>
      </c>
      <c r="B677" s="36" t="s">
        <v>12</v>
      </c>
      <c r="C677" s="75" t="s">
        <v>119</v>
      </c>
      <c r="D677" s="147" t="s">
        <v>85</v>
      </c>
      <c r="E677" s="36" t="s">
        <v>86</v>
      </c>
      <c r="F677" s="38">
        <f t="shared" si="24"/>
        <v>1276334.1499999999</v>
      </c>
      <c r="G677" s="38">
        <v>1276334.1499999999</v>
      </c>
      <c r="H677" s="38">
        <v>0</v>
      </c>
      <c r="I677" s="38">
        <v>0</v>
      </c>
      <c r="J677" s="74">
        <v>1000</v>
      </c>
      <c r="K677" s="36" t="s">
        <v>445</v>
      </c>
      <c r="L677" s="245" t="s">
        <v>74</v>
      </c>
      <c r="M677" s="222">
        <v>801.5</v>
      </c>
    </row>
    <row r="678" spans="1:13" s="64" customFormat="1" ht="57" x14ac:dyDescent="0.25">
      <c r="A678" s="40">
        <v>235</v>
      </c>
      <c r="B678" s="36" t="s">
        <v>12</v>
      </c>
      <c r="C678" s="75" t="s">
        <v>119</v>
      </c>
      <c r="D678" s="36" t="s">
        <v>71</v>
      </c>
      <c r="E678" s="36" t="s">
        <v>72</v>
      </c>
      <c r="F678" s="38">
        <f>SUM(G678:I678)</f>
        <v>726970.28</v>
      </c>
      <c r="G678" s="38">
        <v>726970.28</v>
      </c>
      <c r="H678" s="38">
        <v>0</v>
      </c>
      <c r="I678" s="38">
        <v>0</v>
      </c>
      <c r="J678" s="74">
        <v>400</v>
      </c>
      <c r="K678" s="36" t="s">
        <v>445</v>
      </c>
      <c r="L678" s="245" t="s">
        <v>74</v>
      </c>
      <c r="M678" s="222">
        <v>496</v>
      </c>
    </row>
    <row r="679" spans="1:13" s="64" customFormat="1" ht="42.75" x14ac:dyDescent="0.25">
      <c r="A679" s="40">
        <v>236</v>
      </c>
      <c r="B679" s="36" t="s">
        <v>12</v>
      </c>
      <c r="C679" s="75" t="s">
        <v>119</v>
      </c>
      <c r="D679" s="36" t="s">
        <v>70</v>
      </c>
      <c r="E679" s="36" t="s">
        <v>69</v>
      </c>
      <c r="F679" s="38">
        <f>SUM(G679:I679)</f>
        <v>2055814.67</v>
      </c>
      <c r="G679" s="38">
        <v>2055814.67</v>
      </c>
      <c r="H679" s="38">
        <v>0</v>
      </c>
      <c r="I679" s="38">
        <v>0</v>
      </c>
      <c r="J679" s="74">
        <v>400</v>
      </c>
      <c r="K679" s="36" t="s">
        <v>445</v>
      </c>
      <c r="L679" s="245" t="s">
        <v>74</v>
      </c>
      <c r="M679" s="222">
        <v>1215.24</v>
      </c>
    </row>
    <row r="680" spans="1:13" s="64" customFormat="1" ht="16.5" x14ac:dyDescent="0.25">
      <c r="A680" s="273"/>
      <c r="B680" s="145"/>
      <c r="C680" s="260"/>
      <c r="D680" s="145"/>
      <c r="E680" s="145"/>
      <c r="F680" s="159"/>
      <c r="G680" s="159"/>
      <c r="H680" s="159"/>
      <c r="I680" s="159"/>
      <c r="J680" s="146"/>
      <c r="K680" s="145"/>
      <c r="L680" s="271"/>
      <c r="M680" s="265"/>
    </row>
    <row r="681" spans="1:13" s="64" customFormat="1" ht="16.5" x14ac:dyDescent="0.25">
      <c r="A681" s="273"/>
      <c r="B681" s="145"/>
      <c r="C681" s="260"/>
      <c r="D681" s="145"/>
      <c r="E681" s="145"/>
      <c r="F681" s="159"/>
      <c r="G681" s="159"/>
      <c r="H681" s="159"/>
      <c r="I681" s="159"/>
      <c r="J681" s="146"/>
      <c r="K681" s="145"/>
      <c r="L681" s="271"/>
      <c r="M681" s="265"/>
    </row>
    <row r="682" spans="1:13" s="64" customFormat="1" ht="16.5" x14ac:dyDescent="0.25">
      <c r="A682" s="273"/>
      <c r="B682" s="145"/>
      <c r="C682" s="260"/>
      <c r="D682" s="145"/>
      <c r="E682" s="145"/>
      <c r="F682" s="159"/>
      <c r="G682" s="159"/>
      <c r="H682" s="159"/>
      <c r="I682" s="159"/>
      <c r="J682" s="146"/>
      <c r="K682" s="145"/>
      <c r="L682" s="271"/>
      <c r="M682" s="265"/>
    </row>
    <row r="683" spans="1:13" s="64" customFormat="1" ht="16.5" x14ac:dyDescent="0.25">
      <c r="A683" s="273"/>
      <c r="B683" s="145"/>
      <c r="C683" s="260"/>
      <c r="D683" s="145"/>
      <c r="E683" s="145"/>
      <c r="F683" s="159"/>
      <c r="G683" s="159"/>
      <c r="H683" s="159"/>
      <c r="I683" s="159"/>
      <c r="J683" s="146"/>
      <c r="K683" s="145"/>
      <c r="L683" s="271"/>
      <c r="M683" s="265"/>
    </row>
    <row r="684" spans="1:13" s="64" customFormat="1" ht="16.5" x14ac:dyDescent="0.25">
      <c r="A684" s="273"/>
      <c r="B684" s="145"/>
      <c r="C684" s="260"/>
      <c r="D684" s="145"/>
      <c r="E684" s="145"/>
      <c r="F684" s="159"/>
      <c r="G684" s="159"/>
      <c r="H684" s="159"/>
      <c r="I684" s="159"/>
      <c r="J684" s="146"/>
      <c r="K684" s="145"/>
      <c r="L684" s="271"/>
      <c r="M684" s="265"/>
    </row>
    <row r="685" spans="1:13" s="64" customFormat="1" ht="16.5" x14ac:dyDescent="0.25">
      <c r="A685" s="273"/>
      <c r="B685" s="145"/>
      <c r="C685" s="260"/>
      <c r="D685" s="145"/>
      <c r="E685" s="145"/>
      <c r="F685" s="159"/>
      <c r="G685" s="159"/>
      <c r="H685" s="159"/>
      <c r="I685" s="159"/>
      <c r="J685" s="146"/>
      <c r="K685" s="145"/>
      <c r="L685" s="271"/>
      <c r="M685" s="265"/>
    </row>
    <row r="686" spans="1:13" s="64" customFormat="1" ht="16.5" x14ac:dyDescent="0.25">
      <c r="A686" s="273"/>
      <c r="B686" s="145"/>
      <c r="C686" s="260"/>
      <c r="D686" s="145"/>
      <c r="E686" s="145"/>
      <c r="F686" s="159"/>
      <c r="G686" s="159"/>
      <c r="H686" s="159"/>
      <c r="I686" s="159"/>
      <c r="J686" s="146"/>
      <c r="K686" s="145"/>
      <c r="L686" s="271"/>
      <c r="M686" s="265"/>
    </row>
    <row r="687" spans="1:13" s="64" customFormat="1" ht="16.5" x14ac:dyDescent="0.25"/>
    <row r="688" spans="1:13" s="64" customFormat="1" ht="46.5" customHeight="1" x14ac:dyDescent="0.25"/>
    <row r="689" spans="1:13" s="64" customFormat="1" ht="56.25" customHeight="1" x14ac:dyDescent="0.25">
      <c r="A689" s="40">
        <v>237</v>
      </c>
      <c r="B689" s="36" t="s">
        <v>12</v>
      </c>
      <c r="C689" s="75" t="s">
        <v>119</v>
      </c>
      <c r="D689" s="36" t="s">
        <v>312</v>
      </c>
      <c r="E689" s="36" t="s">
        <v>313</v>
      </c>
      <c r="F689" s="98">
        <f t="shared" si="24"/>
        <v>3881878.36</v>
      </c>
      <c r="G689" s="38">
        <v>3881878.36</v>
      </c>
      <c r="H689" s="38">
        <v>0</v>
      </c>
      <c r="I689" s="38">
        <v>0</v>
      </c>
      <c r="J689" s="74">
        <v>1500</v>
      </c>
      <c r="K689" s="36" t="s">
        <v>450</v>
      </c>
      <c r="L689" s="245" t="s">
        <v>74</v>
      </c>
      <c r="M689" s="222">
        <v>1737.4</v>
      </c>
    </row>
    <row r="690" spans="1:13" s="64" customFormat="1" ht="71.25" x14ac:dyDescent="0.25">
      <c r="A690" s="40">
        <v>238</v>
      </c>
      <c r="B690" s="36" t="s">
        <v>12</v>
      </c>
      <c r="C690" s="75" t="s">
        <v>119</v>
      </c>
      <c r="D690" s="36" t="s">
        <v>87</v>
      </c>
      <c r="E690" s="36" t="s">
        <v>295</v>
      </c>
      <c r="F690" s="98">
        <f t="shared" si="24"/>
        <v>312042.09000000003</v>
      </c>
      <c r="G690" s="38">
        <v>312042.09000000003</v>
      </c>
      <c r="H690" s="38">
        <v>0</v>
      </c>
      <c r="I690" s="38">
        <v>0</v>
      </c>
      <c r="J690" s="74">
        <v>600</v>
      </c>
      <c r="K690" s="36" t="s">
        <v>445</v>
      </c>
      <c r="L690" s="245" t="s">
        <v>74</v>
      </c>
      <c r="M690" s="222">
        <v>170.28</v>
      </c>
    </row>
    <row r="691" spans="1:13" s="64" customFormat="1" ht="48.75" customHeight="1" x14ac:dyDescent="0.25">
      <c r="A691" s="40">
        <v>239</v>
      </c>
      <c r="B691" s="36" t="s">
        <v>12</v>
      </c>
      <c r="C691" s="75" t="s">
        <v>119</v>
      </c>
      <c r="D691" s="36" t="s">
        <v>355</v>
      </c>
      <c r="E691" s="36" t="s">
        <v>356</v>
      </c>
      <c r="F691" s="98">
        <f t="shared" si="24"/>
        <v>522031.77</v>
      </c>
      <c r="G691" s="38">
        <v>522031.77</v>
      </c>
      <c r="H691" s="38">
        <v>0</v>
      </c>
      <c r="I691" s="38">
        <v>0</v>
      </c>
      <c r="J691" s="74">
        <v>450</v>
      </c>
      <c r="K691" s="36" t="s">
        <v>445</v>
      </c>
      <c r="L691" s="245" t="s">
        <v>74</v>
      </c>
      <c r="M691" s="222">
        <v>318</v>
      </c>
    </row>
    <row r="692" spans="1:13" s="64" customFormat="1" ht="62.25" customHeight="1" x14ac:dyDescent="0.25">
      <c r="A692" s="40">
        <v>240</v>
      </c>
      <c r="B692" s="36" t="s">
        <v>12</v>
      </c>
      <c r="C692" s="75" t="s">
        <v>119</v>
      </c>
      <c r="D692" s="36" t="s">
        <v>420</v>
      </c>
      <c r="E692" s="36" t="s">
        <v>421</v>
      </c>
      <c r="F692" s="98">
        <f t="shared" si="24"/>
        <v>1031748.28</v>
      </c>
      <c r="G692" s="38">
        <v>1031748.28</v>
      </c>
      <c r="H692" s="38">
        <v>0</v>
      </c>
      <c r="I692" s="38">
        <v>0</v>
      </c>
      <c r="J692" s="74">
        <v>450</v>
      </c>
      <c r="K692" s="36" t="s">
        <v>445</v>
      </c>
      <c r="L692" s="245" t="s">
        <v>74</v>
      </c>
      <c r="M692" s="222">
        <v>729</v>
      </c>
    </row>
    <row r="693" spans="1:13" s="64" customFormat="1" ht="63" customHeight="1" x14ac:dyDescent="0.25">
      <c r="A693" s="40">
        <v>241</v>
      </c>
      <c r="B693" s="36" t="s">
        <v>12</v>
      </c>
      <c r="C693" s="75" t="s">
        <v>119</v>
      </c>
      <c r="D693" s="36" t="s">
        <v>428</v>
      </c>
      <c r="E693" s="36" t="s">
        <v>429</v>
      </c>
      <c r="F693" s="38">
        <f t="shared" si="24"/>
        <v>660119.54</v>
      </c>
      <c r="G693" s="38">
        <v>660119.54</v>
      </c>
      <c r="H693" s="38">
        <v>0</v>
      </c>
      <c r="I693" s="38">
        <v>0</v>
      </c>
      <c r="J693" s="74">
        <v>500</v>
      </c>
      <c r="K693" s="36" t="s">
        <v>445</v>
      </c>
      <c r="L693" s="245" t="s">
        <v>74</v>
      </c>
      <c r="M693" s="222">
        <v>373.58</v>
      </c>
    </row>
    <row r="694" spans="1:13" s="64" customFormat="1" ht="63.75" customHeight="1" x14ac:dyDescent="0.25">
      <c r="A694" s="40">
        <v>242</v>
      </c>
      <c r="B694" s="36" t="s">
        <v>12</v>
      </c>
      <c r="C694" s="75" t="s">
        <v>119</v>
      </c>
      <c r="D694" s="36" t="s">
        <v>330</v>
      </c>
      <c r="E694" s="36" t="s">
        <v>73</v>
      </c>
      <c r="F694" s="38">
        <f>SUM(G694:I694)</f>
        <v>293859.84000000003</v>
      </c>
      <c r="G694" s="38">
        <v>293859.84000000003</v>
      </c>
      <c r="H694" s="38">
        <v>0</v>
      </c>
      <c r="I694" s="38">
        <v>0</v>
      </c>
      <c r="J694" s="74">
        <v>400</v>
      </c>
      <c r="K694" s="36" t="s">
        <v>445</v>
      </c>
      <c r="L694" s="245" t="s">
        <v>74</v>
      </c>
      <c r="M694" s="222">
        <v>344</v>
      </c>
    </row>
    <row r="695" spans="1:13" s="64" customFormat="1" ht="57.75" customHeight="1" x14ac:dyDescent="0.25">
      <c r="A695" s="40">
        <v>243</v>
      </c>
      <c r="B695" s="36" t="s">
        <v>12</v>
      </c>
      <c r="C695" s="75" t="s">
        <v>119</v>
      </c>
      <c r="D695" s="36" t="s">
        <v>331</v>
      </c>
      <c r="E695" s="36" t="s">
        <v>73</v>
      </c>
      <c r="F695" s="38">
        <f>SUM(G695:I695)</f>
        <v>157164.9</v>
      </c>
      <c r="G695" s="38">
        <v>157164.9</v>
      </c>
      <c r="H695" s="38">
        <v>0</v>
      </c>
      <c r="I695" s="38">
        <v>0</v>
      </c>
      <c r="J695" s="74">
        <v>400</v>
      </c>
      <c r="K695" s="36" t="s">
        <v>445</v>
      </c>
      <c r="L695" s="245" t="s">
        <v>74</v>
      </c>
      <c r="M695" s="222">
        <v>322.39999999999998</v>
      </c>
    </row>
    <row r="696" spans="1:13" s="64" customFormat="1" ht="64.5" customHeight="1" x14ac:dyDescent="0.25">
      <c r="A696" s="40">
        <v>244</v>
      </c>
      <c r="B696" s="36" t="s">
        <v>12</v>
      </c>
      <c r="C696" s="75" t="s">
        <v>119</v>
      </c>
      <c r="D696" s="36" t="s">
        <v>310</v>
      </c>
      <c r="E696" s="36" t="s">
        <v>311</v>
      </c>
      <c r="F696" s="38">
        <f>SUM(G696:I696)</f>
        <v>5886794.1699999999</v>
      </c>
      <c r="G696" s="38">
        <v>5886794.1699999999</v>
      </c>
      <c r="H696" s="38">
        <v>0</v>
      </c>
      <c r="I696" s="38">
        <v>0</v>
      </c>
      <c r="J696" s="74">
        <v>450</v>
      </c>
      <c r="K696" s="36" t="s">
        <v>450</v>
      </c>
      <c r="L696" s="245" t="s">
        <v>74</v>
      </c>
      <c r="M696" s="222">
        <v>1397.52</v>
      </c>
    </row>
    <row r="697" spans="1:13" s="64" customFormat="1" ht="57" x14ac:dyDescent="0.25">
      <c r="A697" s="40">
        <v>245</v>
      </c>
      <c r="B697" s="36" t="s">
        <v>12</v>
      </c>
      <c r="C697" s="75" t="s">
        <v>119</v>
      </c>
      <c r="D697" s="36" t="s">
        <v>348</v>
      </c>
      <c r="E697" s="36" t="s">
        <v>347</v>
      </c>
      <c r="F697" s="38">
        <f>SUM(G697:I697)</f>
        <v>4970681.46</v>
      </c>
      <c r="G697" s="38">
        <v>4970681.46</v>
      </c>
      <c r="H697" s="38">
        <v>0</v>
      </c>
      <c r="I697" s="38">
        <v>0</v>
      </c>
      <c r="J697" s="74">
        <v>450</v>
      </c>
      <c r="K697" s="36" t="s">
        <v>450</v>
      </c>
      <c r="L697" s="245" t="s">
        <v>74</v>
      </c>
      <c r="M697" s="222">
        <v>1886.4</v>
      </c>
    </row>
    <row r="698" spans="1:13" s="64" customFormat="1" ht="16.5" x14ac:dyDescent="0.25">
      <c r="A698" s="163"/>
      <c r="B698" s="145"/>
      <c r="C698" s="260"/>
      <c r="D698" s="145"/>
      <c r="E698" s="145"/>
      <c r="F698" s="159"/>
      <c r="G698" s="159"/>
      <c r="H698" s="159"/>
      <c r="I698" s="159"/>
      <c r="J698" s="146"/>
      <c r="K698" s="145"/>
      <c r="L698" s="271"/>
      <c r="M698" s="265"/>
    </row>
    <row r="699" spans="1:13" s="64" customFormat="1" ht="16.5" x14ac:dyDescent="0.25">
      <c r="A699" s="163"/>
      <c r="B699" s="145"/>
      <c r="C699" s="260"/>
      <c r="D699" s="145"/>
      <c r="E699" s="145"/>
      <c r="F699" s="159"/>
      <c r="G699" s="159"/>
      <c r="H699" s="159"/>
      <c r="I699" s="159"/>
      <c r="J699" s="146"/>
      <c r="K699" s="145"/>
      <c r="L699" s="271"/>
      <c r="M699" s="265"/>
    </row>
    <row r="700" spans="1:13" s="64" customFormat="1" ht="16.5" x14ac:dyDescent="0.25">
      <c r="A700" s="163"/>
      <c r="B700" s="145"/>
      <c r="C700" s="260"/>
      <c r="D700" s="145"/>
      <c r="E700" s="145"/>
      <c r="F700" s="159"/>
      <c r="G700" s="159"/>
      <c r="H700" s="159"/>
      <c r="I700" s="159"/>
      <c r="J700" s="146"/>
      <c r="K700" s="145"/>
      <c r="L700" s="271"/>
      <c r="M700" s="265"/>
    </row>
    <row r="701" spans="1:13" s="64" customFormat="1" ht="16.5" x14ac:dyDescent="0.25">
      <c r="A701" s="163"/>
      <c r="B701" s="145"/>
      <c r="C701" s="260"/>
      <c r="D701" s="145"/>
      <c r="E701" s="145"/>
      <c r="F701" s="159"/>
      <c r="G701" s="159"/>
      <c r="H701" s="159"/>
      <c r="I701" s="159"/>
      <c r="J701" s="146"/>
      <c r="K701" s="145"/>
      <c r="L701" s="271"/>
      <c r="M701" s="265"/>
    </row>
    <row r="702" spans="1:13" s="64" customFormat="1" ht="16.5" x14ac:dyDescent="0.25">
      <c r="A702" s="163"/>
      <c r="B702" s="145"/>
      <c r="C702" s="260"/>
      <c r="D702" s="145"/>
      <c r="E702" s="145"/>
      <c r="F702" s="159"/>
      <c r="G702" s="159"/>
      <c r="H702" s="159"/>
      <c r="I702" s="159"/>
      <c r="J702" s="146"/>
      <c r="K702" s="145"/>
      <c r="L702" s="271"/>
      <c r="M702" s="265"/>
    </row>
    <row r="703" spans="1:13" s="64" customFormat="1" ht="16.5" x14ac:dyDescent="0.25">
      <c r="A703" s="163"/>
      <c r="B703" s="145"/>
      <c r="C703" s="260"/>
      <c r="D703" s="145"/>
      <c r="E703" s="145"/>
      <c r="F703" s="159"/>
      <c r="G703" s="159"/>
      <c r="H703" s="159"/>
      <c r="I703" s="159"/>
      <c r="J703" s="146"/>
      <c r="K703" s="145"/>
      <c r="L703" s="271"/>
      <c r="M703" s="265"/>
    </row>
    <row r="704" spans="1:13" s="64" customFormat="1" ht="16.5" x14ac:dyDescent="0.25">
      <c r="A704" s="163"/>
      <c r="B704" s="145"/>
      <c r="C704" s="260"/>
      <c r="D704" s="145"/>
      <c r="E704" s="145"/>
      <c r="F704" s="159"/>
      <c r="G704" s="159"/>
      <c r="H704" s="159"/>
      <c r="I704" s="159"/>
      <c r="J704" s="146"/>
      <c r="K704" s="145"/>
      <c r="L704" s="271"/>
      <c r="M704" s="265"/>
    </row>
    <row r="705" spans="1:13" s="64" customFormat="1" ht="16.5" x14ac:dyDescent="0.25">
      <c r="A705" s="163"/>
      <c r="B705" s="145"/>
      <c r="C705" s="260"/>
      <c r="D705" s="145"/>
      <c r="E705" s="145"/>
      <c r="F705" s="159"/>
      <c r="G705" s="159"/>
      <c r="H705" s="159"/>
      <c r="I705" s="159"/>
      <c r="J705" s="146"/>
      <c r="K705" s="145"/>
      <c r="L705" s="271"/>
      <c r="M705" s="265"/>
    </row>
    <row r="706" spans="1:13" s="64" customFormat="1" ht="63" customHeight="1" x14ac:dyDescent="0.25"/>
    <row r="707" spans="1:13" s="64" customFormat="1" ht="76.5" customHeight="1" x14ac:dyDescent="0.25">
      <c r="A707" s="40">
        <v>246</v>
      </c>
      <c r="B707" s="36" t="s">
        <v>12</v>
      </c>
      <c r="C707" s="75" t="s">
        <v>119</v>
      </c>
      <c r="D707" s="36" t="s">
        <v>350</v>
      </c>
      <c r="E707" s="36" t="s">
        <v>351</v>
      </c>
      <c r="F707" s="38">
        <f t="shared" si="24"/>
        <v>14250948.529999999</v>
      </c>
      <c r="G707" s="38">
        <v>14250948.529999999</v>
      </c>
      <c r="H707" s="38">
        <v>0</v>
      </c>
      <c r="I707" s="38">
        <v>0</v>
      </c>
      <c r="J707" s="74">
        <v>3500</v>
      </c>
      <c r="K707" s="36" t="s">
        <v>450</v>
      </c>
      <c r="L707" s="245" t="s">
        <v>74</v>
      </c>
      <c r="M707" s="222">
        <v>5447.5</v>
      </c>
    </row>
    <row r="708" spans="1:13" s="64" customFormat="1" ht="57" x14ac:dyDescent="0.25">
      <c r="A708" s="40">
        <v>247</v>
      </c>
      <c r="B708" s="36" t="s">
        <v>12</v>
      </c>
      <c r="C708" s="75" t="s">
        <v>119</v>
      </c>
      <c r="D708" s="36" t="s">
        <v>414</v>
      </c>
      <c r="E708" s="36" t="s">
        <v>415</v>
      </c>
      <c r="F708" s="38">
        <f t="shared" si="24"/>
        <v>985386.02</v>
      </c>
      <c r="G708" s="38">
        <v>985386.02</v>
      </c>
      <c r="H708" s="38">
        <v>0</v>
      </c>
      <c r="I708" s="38">
        <v>0</v>
      </c>
      <c r="J708" s="74">
        <v>350</v>
      </c>
      <c r="K708" s="36" t="s">
        <v>445</v>
      </c>
      <c r="L708" s="245" t="s">
        <v>74</v>
      </c>
      <c r="M708" s="222">
        <v>747</v>
      </c>
    </row>
    <row r="709" spans="1:13" s="64" customFormat="1" ht="57" x14ac:dyDescent="0.25">
      <c r="A709" s="40">
        <v>248</v>
      </c>
      <c r="B709" s="36" t="s">
        <v>12</v>
      </c>
      <c r="C709" s="75" t="s">
        <v>119</v>
      </c>
      <c r="D709" s="36" t="s">
        <v>423</v>
      </c>
      <c r="E709" s="36" t="s">
        <v>200</v>
      </c>
      <c r="F709" s="38">
        <f t="shared" si="24"/>
        <v>2340358.4500000002</v>
      </c>
      <c r="G709" s="38">
        <v>2340358.4500000002</v>
      </c>
      <c r="H709" s="38">
        <v>0</v>
      </c>
      <c r="I709" s="38">
        <v>0</v>
      </c>
      <c r="J709" s="97">
        <v>600</v>
      </c>
      <c r="K709" s="36" t="s">
        <v>450</v>
      </c>
      <c r="L709" s="245" t="s">
        <v>74</v>
      </c>
      <c r="M709" s="222">
        <v>900.6</v>
      </c>
    </row>
    <row r="710" spans="1:13" s="64" customFormat="1" ht="57" x14ac:dyDescent="0.25">
      <c r="A710" s="40">
        <v>249</v>
      </c>
      <c r="B710" s="36" t="s">
        <v>12</v>
      </c>
      <c r="C710" s="75" t="s">
        <v>119</v>
      </c>
      <c r="D710" s="36" t="s">
        <v>430</v>
      </c>
      <c r="E710" s="36" t="s">
        <v>108</v>
      </c>
      <c r="F710" s="38">
        <f t="shared" si="24"/>
        <v>1938052.02</v>
      </c>
      <c r="G710" s="38">
        <v>1938052.02</v>
      </c>
      <c r="H710" s="38">
        <v>0</v>
      </c>
      <c r="I710" s="38">
        <v>0</v>
      </c>
      <c r="J710" s="97">
        <v>1200</v>
      </c>
      <c r="K710" s="36" t="s">
        <v>445</v>
      </c>
      <c r="L710" s="245" t="s">
        <v>74</v>
      </c>
      <c r="M710" s="222">
        <v>1212</v>
      </c>
    </row>
    <row r="711" spans="1:13" s="64" customFormat="1" ht="57" x14ac:dyDescent="0.25">
      <c r="A711" s="40">
        <v>250</v>
      </c>
      <c r="B711" s="36" t="s">
        <v>12</v>
      </c>
      <c r="C711" s="75" t="s">
        <v>119</v>
      </c>
      <c r="D711" s="36" t="s">
        <v>426</v>
      </c>
      <c r="E711" s="36" t="s">
        <v>427</v>
      </c>
      <c r="F711" s="38">
        <f t="shared" si="24"/>
        <v>79812.72</v>
      </c>
      <c r="G711" s="38">
        <v>79812.72</v>
      </c>
      <c r="H711" s="38">
        <v>0</v>
      </c>
      <c r="I711" s="38">
        <v>0</v>
      </c>
      <c r="J711" s="97">
        <v>200</v>
      </c>
      <c r="K711" s="36" t="s">
        <v>445</v>
      </c>
      <c r="L711" s="245" t="s">
        <v>74</v>
      </c>
      <c r="M711" s="222">
        <v>101.12</v>
      </c>
    </row>
    <row r="712" spans="1:13" s="64" customFormat="1" ht="42.75" x14ac:dyDescent="0.25">
      <c r="A712" s="40">
        <v>251</v>
      </c>
      <c r="B712" s="36" t="s">
        <v>12</v>
      </c>
      <c r="C712" s="75" t="s">
        <v>119</v>
      </c>
      <c r="D712" s="36" t="s">
        <v>318</v>
      </c>
      <c r="E712" s="36" t="s">
        <v>269</v>
      </c>
      <c r="F712" s="38">
        <f t="shared" si="24"/>
        <v>909009.96</v>
      </c>
      <c r="G712" s="38">
        <v>909009.96</v>
      </c>
      <c r="H712" s="38">
        <v>0</v>
      </c>
      <c r="I712" s="38">
        <v>0</v>
      </c>
      <c r="J712" s="97">
        <v>1200</v>
      </c>
      <c r="K712" s="36" t="s">
        <v>445</v>
      </c>
      <c r="L712" s="245" t="s">
        <v>74</v>
      </c>
      <c r="M712" s="222">
        <v>480</v>
      </c>
    </row>
    <row r="713" spans="1:13" s="64" customFormat="1" ht="60.75" customHeight="1" x14ac:dyDescent="0.25">
      <c r="A713" s="40">
        <v>252</v>
      </c>
      <c r="B713" s="36" t="s">
        <v>12</v>
      </c>
      <c r="C713" s="75" t="s">
        <v>119</v>
      </c>
      <c r="D713" s="36" t="s">
        <v>431</v>
      </c>
      <c r="E713" s="36" t="s">
        <v>297</v>
      </c>
      <c r="F713" s="38">
        <f t="shared" si="24"/>
        <v>629820</v>
      </c>
      <c r="G713" s="38">
        <v>629820</v>
      </c>
      <c r="H713" s="38">
        <v>0</v>
      </c>
      <c r="I713" s="38">
        <v>0</v>
      </c>
      <c r="J713" s="97">
        <v>450</v>
      </c>
      <c r="K713" s="36" t="s">
        <v>445</v>
      </c>
      <c r="L713" s="245" t="s">
        <v>74</v>
      </c>
      <c r="M713" s="221"/>
    </row>
    <row r="714" spans="1:13" s="64" customFormat="1" ht="57" x14ac:dyDescent="0.25">
      <c r="A714" s="40">
        <v>253</v>
      </c>
      <c r="B714" s="36" t="s">
        <v>12</v>
      </c>
      <c r="C714" s="75" t="s">
        <v>119</v>
      </c>
      <c r="D714" s="36" t="s">
        <v>296</v>
      </c>
      <c r="E714" s="36" t="s">
        <v>250</v>
      </c>
      <c r="F714" s="38">
        <f t="shared" si="24"/>
        <v>1510494.64</v>
      </c>
      <c r="G714" s="38">
        <v>1510494.64</v>
      </c>
      <c r="H714" s="38">
        <v>0</v>
      </c>
      <c r="I714" s="38">
        <v>0</v>
      </c>
      <c r="J714" s="74">
        <v>800</v>
      </c>
      <c r="K714" s="36" t="s">
        <v>445</v>
      </c>
      <c r="L714" s="245" t="s">
        <v>74</v>
      </c>
      <c r="M714" s="221"/>
    </row>
    <row r="715" spans="1:13" s="64" customFormat="1" ht="65.25" customHeight="1" x14ac:dyDescent="0.25">
      <c r="A715" s="40">
        <v>254</v>
      </c>
      <c r="B715" s="36" t="s">
        <v>12</v>
      </c>
      <c r="C715" s="75" t="s">
        <v>119</v>
      </c>
      <c r="D715" s="36" t="s">
        <v>129</v>
      </c>
      <c r="E715" s="36" t="s">
        <v>112</v>
      </c>
      <c r="F715" s="38">
        <f t="shared" si="24"/>
        <v>852322.92</v>
      </c>
      <c r="G715" s="38">
        <v>852322.92</v>
      </c>
      <c r="H715" s="38">
        <v>0</v>
      </c>
      <c r="I715" s="38">
        <v>0</v>
      </c>
      <c r="J715" s="74">
        <v>1500</v>
      </c>
      <c r="K715" s="36" t="s">
        <v>445</v>
      </c>
      <c r="L715" s="245" t="s">
        <v>74</v>
      </c>
      <c r="M715" s="221"/>
    </row>
    <row r="716" spans="1:13" s="64" customFormat="1" ht="61.5" customHeight="1" x14ac:dyDescent="0.25">
      <c r="A716" s="40">
        <v>255</v>
      </c>
      <c r="B716" s="36" t="s">
        <v>12</v>
      </c>
      <c r="C716" s="75" t="s">
        <v>119</v>
      </c>
      <c r="D716" s="36" t="s">
        <v>299</v>
      </c>
      <c r="E716" s="36" t="s">
        <v>298</v>
      </c>
      <c r="F716" s="38">
        <f>SUM(G716:I716)</f>
        <v>316449.18</v>
      </c>
      <c r="G716" s="38">
        <v>316449.18</v>
      </c>
      <c r="H716" s="38">
        <v>0</v>
      </c>
      <c r="I716" s="38">
        <v>0</v>
      </c>
      <c r="J716" s="74">
        <v>400</v>
      </c>
      <c r="K716" s="36" t="s">
        <v>445</v>
      </c>
      <c r="L716" s="245" t="s">
        <v>74</v>
      </c>
      <c r="M716" s="221"/>
    </row>
    <row r="717" spans="1:13" s="64" customFormat="1" ht="16.5" x14ac:dyDescent="0.25">
      <c r="A717" s="201"/>
      <c r="B717" s="254"/>
      <c r="C717" s="255"/>
      <c r="D717" s="254"/>
      <c r="E717" s="254"/>
      <c r="F717" s="256"/>
      <c r="G717" s="256"/>
      <c r="H717" s="256"/>
      <c r="I717" s="256"/>
      <c r="J717" s="257"/>
      <c r="K717" s="254"/>
      <c r="L717" s="270"/>
      <c r="M717" s="264"/>
    </row>
    <row r="718" spans="1:13" s="64" customFormat="1" ht="16.5" x14ac:dyDescent="0.25">
      <c r="A718" s="163"/>
      <c r="B718" s="145"/>
      <c r="C718" s="260"/>
      <c r="D718" s="145"/>
      <c r="E718" s="145"/>
      <c r="F718" s="159"/>
      <c r="G718" s="159"/>
      <c r="H718" s="159"/>
      <c r="I718" s="159"/>
      <c r="J718" s="146"/>
      <c r="K718" s="145"/>
      <c r="L718" s="271"/>
      <c r="M718" s="265"/>
    </row>
    <row r="719" spans="1:13" s="64" customFormat="1" ht="16.5" x14ac:dyDescent="0.25">
      <c r="A719" s="163"/>
      <c r="B719" s="145"/>
      <c r="C719" s="260"/>
      <c r="D719" s="145"/>
      <c r="E719" s="145"/>
      <c r="F719" s="159"/>
      <c r="G719" s="159"/>
      <c r="H719" s="159"/>
      <c r="I719" s="159"/>
      <c r="J719" s="146"/>
      <c r="K719" s="145"/>
      <c r="L719" s="271"/>
      <c r="M719" s="265"/>
    </row>
    <row r="720" spans="1:13" s="64" customFormat="1" ht="16.5" x14ac:dyDescent="0.25">
      <c r="A720" s="163"/>
      <c r="B720" s="145"/>
      <c r="C720" s="260"/>
      <c r="D720" s="145"/>
      <c r="E720" s="145"/>
      <c r="F720" s="159"/>
      <c r="G720" s="159"/>
      <c r="H720" s="159"/>
      <c r="I720" s="159"/>
      <c r="J720" s="146"/>
      <c r="K720" s="145"/>
      <c r="L720" s="271"/>
      <c r="M720" s="265"/>
    </row>
    <row r="721" spans="1:13" s="64" customFormat="1" ht="16.5" x14ac:dyDescent="0.25">
      <c r="A721" s="163"/>
      <c r="B721" s="145"/>
      <c r="C721" s="260"/>
      <c r="D721" s="145"/>
      <c r="E721" s="145"/>
      <c r="F721" s="159"/>
      <c r="G721" s="159"/>
      <c r="H721" s="159"/>
      <c r="I721" s="159"/>
      <c r="J721" s="146"/>
      <c r="K721" s="145"/>
      <c r="L721" s="271"/>
      <c r="M721" s="265"/>
    </row>
    <row r="722" spans="1:13" s="64" customFormat="1" ht="16.5" x14ac:dyDescent="0.25">
      <c r="A722" s="163"/>
      <c r="B722" s="145"/>
      <c r="C722" s="260"/>
      <c r="D722" s="145"/>
      <c r="E722" s="145"/>
      <c r="F722" s="159"/>
      <c r="G722" s="159"/>
      <c r="H722" s="159"/>
      <c r="I722" s="159"/>
      <c r="J722" s="146"/>
      <c r="K722" s="145"/>
      <c r="L722" s="271"/>
      <c r="M722" s="265"/>
    </row>
    <row r="723" spans="1:13" s="64" customFormat="1" ht="16.5" x14ac:dyDescent="0.25">
      <c r="A723" s="163"/>
      <c r="B723" s="145"/>
      <c r="C723" s="260"/>
      <c r="D723" s="145"/>
      <c r="E723" s="145"/>
      <c r="F723" s="159"/>
      <c r="G723" s="159"/>
      <c r="H723" s="159"/>
      <c r="I723" s="159"/>
      <c r="J723" s="146"/>
      <c r="K723" s="145"/>
      <c r="L723" s="271"/>
      <c r="M723" s="265"/>
    </row>
    <row r="724" spans="1:13" s="64" customFormat="1" ht="16.5" x14ac:dyDescent="0.25">
      <c r="A724" s="163"/>
      <c r="B724" s="145"/>
      <c r="C724" s="260"/>
      <c r="D724" s="145"/>
      <c r="E724" s="145"/>
      <c r="F724" s="159"/>
      <c r="G724" s="159"/>
      <c r="H724" s="159"/>
      <c r="I724" s="159"/>
      <c r="J724" s="146"/>
      <c r="K724" s="145"/>
      <c r="L724" s="271"/>
      <c r="M724" s="265"/>
    </row>
    <row r="725" spans="1:13" s="64" customFormat="1" ht="16.5" x14ac:dyDescent="0.25">
      <c r="A725" s="163"/>
      <c r="B725" s="145"/>
      <c r="C725" s="260"/>
      <c r="D725" s="145"/>
      <c r="E725" s="145"/>
      <c r="F725" s="159"/>
      <c r="G725" s="159"/>
      <c r="H725" s="159"/>
      <c r="I725" s="159"/>
      <c r="J725" s="146"/>
      <c r="K725" s="145"/>
      <c r="L725" s="271"/>
      <c r="M725" s="265"/>
    </row>
    <row r="726" spans="1:13" s="64" customFormat="1" ht="16.5" x14ac:dyDescent="0.25">
      <c r="A726" s="163"/>
      <c r="B726" s="145"/>
      <c r="C726" s="260"/>
      <c r="D726" s="145"/>
      <c r="E726" s="145"/>
      <c r="F726" s="159"/>
      <c r="G726" s="159"/>
      <c r="H726" s="159"/>
      <c r="I726" s="159"/>
      <c r="J726" s="146"/>
      <c r="K726" s="145"/>
      <c r="L726" s="271"/>
      <c r="M726" s="265"/>
    </row>
    <row r="727" spans="1:13" s="64" customFormat="1" ht="16.5" x14ac:dyDescent="0.25">
      <c r="A727" s="163"/>
      <c r="B727" s="145"/>
      <c r="C727" s="260"/>
      <c r="D727" s="145"/>
      <c r="E727" s="145"/>
      <c r="F727" s="159"/>
      <c r="G727" s="159"/>
      <c r="H727" s="159"/>
      <c r="I727" s="159"/>
      <c r="J727" s="146"/>
      <c r="K727" s="145"/>
      <c r="L727" s="271"/>
      <c r="M727" s="265"/>
    </row>
    <row r="728" spans="1:13" s="64" customFormat="1" ht="65.25" customHeight="1" x14ac:dyDescent="0.25">
      <c r="A728" s="40">
        <v>256</v>
      </c>
      <c r="B728" s="36" t="s">
        <v>12</v>
      </c>
      <c r="C728" s="75" t="s">
        <v>119</v>
      </c>
      <c r="D728" s="36" t="s">
        <v>300</v>
      </c>
      <c r="E728" s="36" t="s">
        <v>298</v>
      </c>
      <c r="F728" s="38">
        <f t="shared" si="24"/>
        <v>297334.8</v>
      </c>
      <c r="G728" s="38">
        <v>297334.8</v>
      </c>
      <c r="H728" s="38">
        <v>0</v>
      </c>
      <c r="I728" s="38">
        <v>0</v>
      </c>
      <c r="J728" s="74">
        <v>400</v>
      </c>
      <c r="K728" s="36" t="s">
        <v>445</v>
      </c>
      <c r="L728" s="245" t="s">
        <v>74</v>
      </c>
      <c r="M728" s="221"/>
    </row>
    <row r="729" spans="1:13" s="64" customFormat="1" ht="65.25" customHeight="1" x14ac:dyDescent="0.25">
      <c r="A729" s="40">
        <v>257</v>
      </c>
      <c r="B729" s="36" t="s">
        <v>12</v>
      </c>
      <c r="C729" s="75" t="s">
        <v>119</v>
      </c>
      <c r="D729" s="36" t="s">
        <v>301</v>
      </c>
      <c r="E729" s="36" t="s">
        <v>298</v>
      </c>
      <c r="F729" s="38">
        <f t="shared" si="24"/>
        <v>266762.28000000003</v>
      </c>
      <c r="G729" s="38">
        <v>266762.28000000003</v>
      </c>
      <c r="H729" s="38">
        <v>0</v>
      </c>
      <c r="I729" s="38">
        <v>0</v>
      </c>
      <c r="J729" s="74">
        <v>400</v>
      </c>
      <c r="K729" s="36" t="s">
        <v>445</v>
      </c>
      <c r="L729" s="245" t="s">
        <v>74</v>
      </c>
      <c r="M729" s="221"/>
    </row>
    <row r="730" spans="1:13" s="64" customFormat="1" ht="59.25" customHeight="1" x14ac:dyDescent="0.25">
      <c r="A730" s="40">
        <v>258</v>
      </c>
      <c r="B730" s="36" t="s">
        <v>12</v>
      </c>
      <c r="C730" s="75" t="s">
        <v>119</v>
      </c>
      <c r="D730" s="36" t="s">
        <v>128</v>
      </c>
      <c r="E730" s="36" t="s">
        <v>121</v>
      </c>
      <c r="F730" s="38">
        <f t="shared" si="24"/>
        <v>450589.5</v>
      </c>
      <c r="G730" s="38">
        <v>450589.5</v>
      </c>
      <c r="H730" s="38">
        <v>0</v>
      </c>
      <c r="I730" s="38">
        <v>0</v>
      </c>
      <c r="J730" s="74">
        <v>800</v>
      </c>
      <c r="K730" s="36" t="s">
        <v>445</v>
      </c>
      <c r="L730" s="245" t="s">
        <v>74</v>
      </c>
      <c r="M730" s="221">
        <v>242.32</v>
      </c>
    </row>
    <row r="731" spans="1:13" s="64" customFormat="1" ht="59.25" customHeight="1" x14ac:dyDescent="0.25">
      <c r="A731" s="40">
        <v>259</v>
      </c>
      <c r="B731" s="36" t="s">
        <v>12</v>
      </c>
      <c r="C731" s="75" t="s">
        <v>119</v>
      </c>
      <c r="D731" s="36" t="s">
        <v>268</v>
      </c>
      <c r="E731" s="36" t="s">
        <v>123</v>
      </c>
      <c r="F731" s="38">
        <f t="shared" si="24"/>
        <v>558725.48</v>
      </c>
      <c r="G731" s="38">
        <v>558725.48</v>
      </c>
      <c r="H731" s="38">
        <v>0</v>
      </c>
      <c r="I731" s="38">
        <v>0</v>
      </c>
      <c r="J731" s="74">
        <v>500</v>
      </c>
      <c r="K731" s="36" t="s">
        <v>445</v>
      </c>
      <c r="L731" s="245" t="s">
        <v>74</v>
      </c>
      <c r="M731" s="221"/>
    </row>
    <row r="732" spans="1:13" s="64" customFormat="1" ht="59.25" customHeight="1" x14ac:dyDescent="0.25">
      <c r="A732" s="40">
        <v>260</v>
      </c>
      <c r="B732" s="36" t="s">
        <v>12</v>
      </c>
      <c r="C732" s="75" t="s">
        <v>119</v>
      </c>
      <c r="D732" s="36" t="s">
        <v>127</v>
      </c>
      <c r="E732" s="36" t="s">
        <v>104</v>
      </c>
      <c r="F732" s="38">
        <f t="shared" si="24"/>
        <v>453812.52</v>
      </c>
      <c r="G732" s="38">
        <v>453812.52</v>
      </c>
      <c r="H732" s="38">
        <v>0</v>
      </c>
      <c r="I732" s="38">
        <v>0</v>
      </c>
      <c r="J732" s="74">
        <v>1500</v>
      </c>
      <c r="K732" s="36" t="s">
        <v>445</v>
      </c>
      <c r="L732" s="245" t="s">
        <v>74</v>
      </c>
      <c r="M732" s="222">
        <v>288</v>
      </c>
    </row>
    <row r="733" spans="1:13" s="64" customFormat="1" ht="59.25" customHeight="1" x14ac:dyDescent="0.25">
      <c r="A733" s="40">
        <v>261</v>
      </c>
      <c r="B733" s="36" t="s">
        <v>12</v>
      </c>
      <c r="C733" s="75" t="s">
        <v>119</v>
      </c>
      <c r="D733" s="36" t="s">
        <v>562</v>
      </c>
      <c r="E733" s="36" t="s">
        <v>333</v>
      </c>
      <c r="F733" s="38">
        <f t="shared" si="24"/>
        <v>1752887.98</v>
      </c>
      <c r="G733" s="38">
        <v>1752887.98</v>
      </c>
      <c r="H733" s="38">
        <v>0</v>
      </c>
      <c r="I733" s="38">
        <v>0</v>
      </c>
      <c r="J733" s="74">
        <v>450</v>
      </c>
      <c r="K733" s="36" t="s">
        <v>445</v>
      </c>
      <c r="L733" s="245" t="s">
        <v>74</v>
      </c>
      <c r="M733" s="222">
        <v>1132.46</v>
      </c>
    </row>
    <row r="734" spans="1:13" s="64" customFormat="1" ht="57" x14ac:dyDescent="0.25">
      <c r="A734" s="40">
        <v>262</v>
      </c>
      <c r="B734" s="36" t="s">
        <v>12</v>
      </c>
      <c r="C734" s="75" t="s">
        <v>119</v>
      </c>
      <c r="D734" s="36" t="s">
        <v>332</v>
      </c>
      <c r="E734" s="36" t="s">
        <v>295</v>
      </c>
      <c r="F734" s="38">
        <f t="shared" si="24"/>
        <v>263082.59999999998</v>
      </c>
      <c r="G734" s="38">
        <v>263082.59999999998</v>
      </c>
      <c r="H734" s="38">
        <v>0</v>
      </c>
      <c r="I734" s="38">
        <v>0</v>
      </c>
      <c r="J734" s="74">
        <v>600</v>
      </c>
      <c r="K734" s="36" t="s">
        <v>445</v>
      </c>
      <c r="L734" s="245" t="s">
        <v>74</v>
      </c>
      <c r="M734" s="222">
        <v>170.28</v>
      </c>
    </row>
    <row r="735" spans="1:13" s="88" customFormat="1" ht="16.5" x14ac:dyDescent="0.25">
      <c r="A735" s="96"/>
      <c r="B735" s="48" t="s">
        <v>455</v>
      </c>
      <c r="C735" s="95"/>
      <c r="D735" s="94"/>
      <c r="E735" s="93"/>
      <c r="F735" s="91"/>
      <c r="G735" s="92"/>
      <c r="H735" s="92"/>
      <c r="I735" s="91"/>
      <c r="J735" s="90"/>
      <c r="K735" s="89"/>
      <c r="L735" s="250"/>
      <c r="M735" s="251"/>
    </row>
    <row r="736" spans="1:13" s="64" customFormat="1" ht="63" customHeight="1" x14ac:dyDescent="0.25">
      <c r="A736" s="40">
        <v>263</v>
      </c>
      <c r="B736" s="36" t="s">
        <v>12</v>
      </c>
      <c r="C736" s="75" t="s">
        <v>119</v>
      </c>
      <c r="D736" s="36" t="s">
        <v>61</v>
      </c>
      <c r="E736" s="36" t="s">
        <v>62</v>
      </c>
      <c r="F736" s="38">
        <f t="shared" ref="F736:F748" si="25">SUM(G736:I736)</f>
        <v>1480110.39</v>
      </c>
      <c r="G736" s="38">
        <v>1480110.39</v>
      </c>
      <c r="H736" s="38">
        <v>0</v>
      </c>
      <c r="I736" s="38">
        <v>0</v>
      </c>
      <c r="J736" s="74">
        <v>600</v>
      </c>
      <c r="K736" s="36" t="s">
        <v>445</v>
      </c>
      <c r="L736" s="245" t="s">
        <v>74</v>
      </c>
      <c r="M736" s="222">
        <v>810</v>
      </c>
    </row>
    <row r="737" spans="1:13" s="64" customFormat="1" ht="63" customHeight="1" x14ac:dyDescent="0.25">
      <c r="A737" s="40">
        <v>264</v>
      </c>
      <c r="B737" s="36" t="s">
        <v>12</v>
      </c>
      <c r="C737" s="75" t="s">
        <v>119</v>
      </c>
      <c r="D737" s="36" t="s">
        <v>294</v>
      </c>
      <c r="E737" s="36" t="s">
        <v>88</v>
      </c>
      <c r="F737" s="38">
        <f t="shared" si="25"/>
        <v>3143179.82</v>
      </c>
      <c r="G737" s="38">
        <v>3143179.82</v>
      </c>
      <c r="H737" s="38">
        <v>0</v>
      </c>
      <c r="I737" s="38">
        <v>0</v>
      </c>
      <c r="J737" s="74">
        <v>400</v>
      </c>
      <c r="K737" s="36" t="s">
        <v>450</v>
      </c>
      <c r="L737" s="245" t="s">
        <v>74</v>
      </c>
      <c r="M737" s="222">
        <v>2330.8200000000002</v>
      </c>
    </row>
    <row r="738" spans="1:13" s="64" customFormat="1" ht="63" customHeight="1" x14ac:dyDescent="0.25">
      <c r="A738" s="40">
        <v>265</v>
      </c>
      <c r="B738" s="36" t="s">
        <v>12</v>
      </c>
      <c r="C738" s="75" t="s">
        <v>119</v>
      </c>
      <c r="D738" s="36" t="s">
        <v>342</v>
      </c>
      <c r="E738" s="36" t="s">
        <v>338</v>
      </c>
      <c r="F738" s="38">
        <f t="shared" si="25"/>
        <v>3272669.34</v>
      </c>
      <c r="G738" s="38">
        <v>3272669.34</v>
      </c>
      <c r="H738" s="38">
        <v>0</v>
      </c>
      <c r="I738" s="38">
        <v>0</v>
      </c>
      <c r="J738" s="74">
        <v>350</v>
      </c>
      <c r="K738" s="36" t="s">
        <v>450</v>
      </c>
      <c r="L738" s="245" t="s">
        <v>74</v>
      </c>
      <c r="M738" s="245">
        <v>1444.5</v>
      </c>
    </row>
    <row r="739" spans="1:13" s="64" customFormat="1" ht="16.5" x14ac:dyDescent="0.25">
      <c r="A739" s="201"/>
      <c r="B739" s="254"/>
      <c r="C739" s="255"/>
      <c r="D739" s="254"/>
      <c r="E739" s="254"/>
      <c r="F739" s="256"/>
      <c r="G739" s="256"/>
      <c r="H739" s="256"/>
      <c r="I739" s="256"/>
      <c r="J739" s="257"/>
      <c r="K739" s="254"/>
      <c r="L739" s="270"/>
      <c r="M739" s="270"/>
    </row>
    <row r="740" spans="1:13" s="64" customFormat="1" ht="16.5" x14ac:dyDescent="0.25">
      <c r="A740" s="163"/>
      <c r="B740" s="145"/>
      <c r="C740" s="260"/>
      <c r="D740" s="145"/>
      <c r="E740" s="145"/>
      <c r="F740" s="159"/>
      <c r="G740" s="159"/>
      <c r="H740" s="159"/>
      <c r="I740" s="159"/>
      <c r="J740" s="146"/>
      <c r="K740" s="145"/>
      <c r="L740" s="271"/>
      <c r="M740" s="271"/>
    </row>
    <row r="741" spans="1:13" s="64" customFormat="1" ht="16.5" x14ac:dyDescent="0.25">
      <c r="A741" s="163"/>
      <c r="B741" s="145"/>
      <c r="C741" s="260"/>
      <c r="D741" s="145"/>
      <c r="E741" s="145"/>
      <c r="F741" s="159"/>
      <c r="G741" s="159"/>
      <c r="H741" s="159"/>
      <c r="I741" s="159"/>
      <c r="J741" s="146"/>
      <c r="K741" s="145"/>
      <c r="L741" s="271"/>
      <c r="M741" s="271"/>
    </row>
    <row r="742" spans="1:13" s="64" customFormat="1" ht="16.5" x14ac:dyDescent="0.25">
      <c r="A742" s="163"/>
      <c r="B742" s="145"/>
      <c r="C742" s="260"/>
      <c r="D742" s="145"/>
      <c r="E742" s="145"/>
      <c r="F742" s="159"/>
      <c r="G742" s="159"/>
      <c r="H742" s="159"/>
      <c r="I742" s="159"/>
      <c r="J742" s="146"/>
      <c r="K742" s="145"/>
      <c r="L742" s="271"/>
      <c r="M742" s="271"/>
    </row>
    <row r="743" spans="1:13" s="64" customFormat="1" ht="16.5" x14ac:dyDescent="0.25">
      <c r="A743" s="163"/>
      <c r="B743" s="145"/>
      <c r="C743" s="260"/>
      <c r="D743" s="145"/>
      <c r="E743" s="145"/>
      <c r="F743" s="159"/>
      <c r="G743" s="159"/>
      <c r="H743" s="159"/>
      <c r="I743" s="159"/>
      <c r="J743" s="146"/>
      <c r="K743" s="145"/>
      <c r="L743" s="271"/>
      <c r="M743" s="271"/>
    </row>
    <row r="744" spans="1:13" s="64" customFormat="1" ht="16.5" x14ac:dyDescent="0.25">
      <c r="A744" s="163"/>
      <c r="B744" s="145"/>
      <c r="C744" s="260"/>
      <c r="D744" s="145"/>
      <c r="E744" s="145"/>
      <c r="F744" s="159"/>
      <c r="G744" s="159"/>
      <c r="H744" s="159"/>
      <c r="I744" s="159"/>
      <c r="J744" s="146"/>
      <c r="K744" s="145"/>
      <c r="L744" s="271"/>
      <c r="M744" s="271"/>
    </row>
    <row r="745" spans="1:13" s="64" customFormat="1" ht="16.5" x14ac:dyDescent="0.25">
      <c r="A745" s="163"/>
      <c r="B745" s="145"/>
      <c r="C745" s="260"/>
      <c r="D745" s="145"/>
      <c r="E745" s="145"/>
      <c r="F745" s="159"/>
      <c r="G745" s="159"/>
      <c r="H745" s="159"/>
      <c r="I745" s="159"/>
      <c r="J745" s="146"/>
      <c r="K745" s="145"/>
      <c r="L745" s="271"/>
      <c r="M745" s="271"/>
    </row>
    <row r="746" spans="1:13" s="64" customFormat="1" ht="16.5" x14ac:dyDescent="0.25">
      <c r="A746" s="163"/>
      <c r="B746" s="145"/>
      <c r="C746" s="260"/>
      <c r="D746" s="145"/>
      <c r="E746" s="145"/>
      <c r="F746" s="159"/>
      <c r="G746" s="159"/>
      <c r="H746" s="159"/>
      <c r="I746" s="159"/>
      <c r="J746" s="146"/>
      <c r="K746" s="145"/>
      <c r="L746" s="271"/>
      <c r="M746" s="271"/>
    </row>
    <row r="747" spans="1:13" s="64" customFormat="1" ht="16.5" x14ac:dyDescent="0.25">
      <c r="A747" s="163"/>
      <c r="B747" s="145"/>
      <c r="C747" s="260"/>
      <c r="D747" s="145"/>
      <c r="E747" s="145"/>
      <c r="F747" s="159"/>
      <c r="G747" s="159"/>
      <c r="H747" s="159"/>
      <c r="I747" s="159"/>
      <c r="J747" s="146"/>
      <c r="K747" s="145"/>
      <c r="L747" s="271"/>
      <c r="M747" s="271"/>
    </row>
    <row r="748" spans="1:13" s="64" customFormat="1" ht="63" customHeight="1" x14ac:dyDescent="0.25">
      <c r="A748" s="40">
        <v>266</v>
      </c>
      <c r="B748" s="36" t="s">
        <v>12</v>
      </c>
      <c r="C748" s="75" t="s">
        <v>119</v>
      </c>
      <c r="D748" s="36" t="s">
        <v>343</v>
      </c>
      <c r="E748" s="36" t="s">
        <v>344</v>
      </c>
      <c r="F748" s="38">
        <f t="shared" si="25"/>
        <v>4981483.0599999996</v>
      </c>
      <c r="G748" s="38">
        <v>4981483.0599999996</v>
      </c>
      <c r="H748" s="38">
        <v>0</v>
      </c>
      <c r="I748" s="38">
        <v>0</v>
      </c>
      <c r="J748" s="74">
        <v>650</v>
      </c>
      <c r="K748" s="36" t="s">
        <v>450</v>
      </c>
      <c r="L748" s="245" t="s">
        <v>74</v>
      </c>
      <c r="M748" s="245">
        <v>2136</v>
      </c>
    </row>
    <row r="749" spans="1:13" s="64" customFormat="1" ht="16.5" x14ac:dyDescent="0.25">
      <c r="A749" s="283" t="s">
        <v>454</v>
      </c>
      <c r="B749" s="283"/>
      <c r="C749" s="283"/>
      <c r="D749" s="283"/>
      <c r="E749" s="283"/>
      <c r="F749" s="73">
        <f>SUM(F618:F748)</f>
        <v>93320161.370000005</v>
      </c>
      <c r="G749" s="73">
        <f>SUM(G618:G748)</f>
        <v>93320161.370000005</v>
      </c>
      <c r="H749" s="73">
        <f>SUM(H618:H748)</f>
        <v>0</v>
      </c>
      <c r="I749" s="73">
        <f>SUM(I618:I748)</f>
        <v>0</v>
      </c>
      <c r="J749" s="87"/>
      <c r="K749" s="86"/>
      <c r="L749" s="220"/>
    </row>
    <row r="750" spans="1:13" s="64" customFormat="1" ht="10.5" customHeight="1" x14ac:dyDescent="0.25">
      <c r="A750" s="33"/>
      <c r="B750" s="82"/>
      <c r="C750" s="82"/>
      <c r="D750" s="82"/>
      <c r="E750" s="81"/>
      <c r="F750" s="80"/>
      <c r="G750" s="80"/>
      <c r="H750" s="80"/>
      <c r="I750" s="80"/>
      <c r="J750" s="79"/>
      <c r="K750" s="78"/>
      <c r="L750" s="78"/>
    </row>
    <row r="751" spans="1:13" s="64" customFormat="1" ht="16.5" x14ac:dyDescent="0.25">
      <c r="A751" s="33"/>
      <c r="B751" s="85" t="s">
        <v>555</v>
      </c>
      <c r="C751" s="82"/>
      <c r="D751" s="82"/>
      <c r="E751" s="81"/>
      <c r="F751" s="80"/>
      <c r="G751" s="80"/>
      <c r="H751" s="80"/>
      <c r="I751" s="80"/>
      <c r="J751" s="79"/>
      <c r="K751" s="78"/>
      <c r="L751" s="78"/>
    </row>
    <row r="752" spans="1:13" s="64" customFormat="1" ht="16.5" x14ac:dyDescent="0.25">
      <c r="A752" s="33"/>
      <c r="B752" s="84" t="s">
        <v>451</v>
      </c>
      <c r="C752" s="82"/>
      <c r="D752" s="82"/>
      <c r="E752" s="81"/>
      <c r="F752" s="80"/>
      <c r="G752" s="80"/>
      <c r="H752" s="80"/>
      <c r="I752" s="80"/>
      <c r="J752" s="79"/>
      <c r="K752" s="78"/>
      <c r="L752" s="78"/>
    </row>
    <row r="753" spans="1:13" s="64" customFormat="1" ht="57" x14ac:dyDescent="0.25">
      <c r="A753" s="40">
        <v>267</v>
      </c>
      <c r="B753" s="36" t="s">
        <v>8</v>
      </c>
      <c r="C753" s="83" t="s">
        <v>119</v>
      </c>
      <c r="D753" s="36" t="s">
        <v>365</v>
      </c>
      <c r="E753" s="36" t="s">
        <v>175</v>
      </c>
      <c r="F753" s="38">
        <f>SUM(G753:I753)</f>
        <v>697252.94</v>
      </c>
      <c r="G753" s="38">
        <v>697252.94</v>
      </c>
      <c r="H753" s="38">
        <v>0</v>
      </c>
      <c r="I753" s="38">
        <v>0</v>
      </c>
      <c r="J753" s="74">
        <v>1000</v>
      </c>
      <c r="K753" s="36" t="s">
        <v>445</v>
      </c>
      <c r="L753" s="245" t="s">
        <v>74</v>
      </c>
      <c r="M753" s="245">
        <v>31</v>
      </c>
    </row>
    <row r="754" spans="1:13" s="64" customFormat="1" ht="54" customHeight="1" x14ac:dyDescent="0.25">
      <c r="A754" s="40">
        <v>268</v>
      </c>
      <c r="B754" s="36" t="s">
        <v>8</v>
      </c>
      <c r="C754" s="83" t="s">
        <v>119</v>
      </c>
      <c r="D754" s="36" t="s">
        <v>561</v>
      </c>
      <c r="E754" s="36" t="s">
        <v>255</v>
      </c>
      <c r="F754" s="38">
        <f>SUM(G754:I754)</f>
        <v>1500000</v>
      </c>
      <c r="G754" s="38">
        <v>1500000</v>
      </c>
      <c r="H754" s="38">
        <v>0</v>
      </c>
      <c r="I754" s="38">
        <v>0</v>
      </c>
      <c r="J754" s="74">
        <v>350</v>
      </c>
      <c r="K754" s="36" t="s">
        <v>445</v>
      </c>
      <c r="L754" s="245" t="s">
        <v>75</v>
      </c>
      <c r="M754" s="245">
        <v>150</v>
      </c>
    </row>
    <row r="755" spans="1:13" s="64" customFormat="1" ht="57" x14ac:dyDescent="0.25">
      <c r="A755" s="40">
        <v>269</v>
      </c>
      <c r="B755" s="36" t="s">
        <v>8</v>
      </c>
      <c r="C755" s="83" t="s">
        <v>119</v>
      </c>
      <c r="D755" s="36" t="s">
        <v>263</v>
      </c>
      <c r="E755" s="36" t="s">
        <v>425</v>
      </c>
      <c r="F755" s="38">
        <f>SUM(G755:I755)</f>
        <v>5281760.9400000004</v>
      </c>
      <c r="G755" s="38">
        <v>5281760.9400000004</v>
      </c>
      <c r="H755" s="38">
        <v>0</v>
      </c>
      <c r="I755" s="38">
        <v>0</v>
      </c>
      <c r="J755" s="74">
        <v>450</v>
      </c>
      <c r="K755" s="36" t="s">
        <v>450</v>
      </c>
      <c r="L755" s="245" t="s">
        <v>74</v>
      </c>
      <c r="M755" s="245">
        <v>414</v>
      </c>
    </row>
    <row r="756" spans="1:13" s="64" customFormat="1" ht="16.5" x14ac:dyDescent="0.25">
      <c r="A756" s="233"/>
      <c r="B756" s="84" t="s">
        <v>464</v>
      </c>
      <c r="C756" s="239"/>
      <c r="D756" s="234"/>
      <c r="E756" s="234"/>
      <c r="F756" s="236"/>
      <c r="G756" s="236"/>
      <c r="H756" s="236"/>
      <c r="I756" s="236"/>
      <c r="J756" s="237"/>
      <c r="K756" s="234"/>
      <c r="L756" s="238"/>
      <c r="M756" s="238"/>
    </row>
    <row r="757" spans="1:13" s="64" customFormat="1" ht="62.25" customHeight="1" x14ac:dyDescent="0.25">
      <c r="A757" s="40">
        <v>270</v>
      </c>
      <c r="B757" s="36" t="s">
        <v>8</v>
      </c>
      <c r="C757" s="83" t="s">
        <v>119</v>
      </c>
      <c r="D757" s="36" t="s">
        <v>148</v>
      </c>
      <c r="E757" s="36" t="s">
        <v>29</v>
      </c>
      <c r="F757" s="231">
        <f>SUM(G757:I757)</f>
        <v>2028928.14</v>
      </c>
      <c r="G757" s="231">
        <v>2028928.14</v>
      </c>
      <c r="H757" s="231">
        <v>0</v>
      </c>
      <c r="I757" s="231">
        <v>0</v>
      </c>
      <c r="J757" s="232">
        <v>600</v>
      </c>
      <c r="K757" s="230" t="s">
        <v>445</v>
      </c>
      <c r="L757" s="39" t="s">
        <v>74</v>
      </c>
      <c r="M757" s="229">
        <v>334.6</v>
      </c>
    </row>
    <row r="758" spans="1:13" s="64" customFormat="1" ht="16.5" x14ac:dyDescent="0.25">
      <c r="A758" s="285" t="s">
        <v>556</v>
      </c>
      <c r="B758" s="285"/>
      <c r="C758" s="285"/>
      <c r="D758" s="285"/>
      <c r="E758" s="285"/>
      <c r="F758" s="35">
        <f>SUM(F753:F757)</f>
        <v>9507942.0200000014</v>
      </c>
      <c r="G758" s="35">
        <f t="shared" ref="G758:I758" si="26">SUM(G753:G757)</f>
        <v>9507942.0200000014</v>
      </c>
      <c r="H758" s="35">
        <f t="shared" si="26"/>
        <v>0</v>
      </c>
      <c r="I758" s="35">
        <f t="shared" si="26"/>
        <v>0</v>
      </c>
      <c r="J758" s="79"/>
      <c r="K758" s="78"/>
      <c r="L758" s="78"/>
    </row>
    <row r="759" spans="1:13" s="64" customFormat="1" ht="16.5" x14ac:dyDescent="0.25">
      <c r="A759" s="33"/>
      <c r="B759" s="82"/>
      <c r="C759" s="82"/>
      <c r="D759" s="82"/>
      <c r="E759" s="81"/>
      <c r="F759" s="80"/>
      <c r="G759" s="80"/>
      <c r="H759" s="80"/>
      <c r="I759" s="80"/>
      <c r="J759" s="79"/>
      <c r="K759" s="78"/>
      <c r="L759" s="78"/>
    </row>
    <row r="760" spans="1:13" s="64" customFormat="1" ht="16.5" x14ac:dyDescent="0.25">
      <c r="A760" s="33"/>
      <c r="B760" s="85" t="s">
        <v>453</v>
      </c>
      <c r="C760" s="82"/>
      <c r="D760" s="82"/>
      <c r="E760" s="81"/>
      <c r="F760" s="80"/>
      <c r="G760" s="80"/>
      <c r="H760" s="80"/>
      <c r="I760" s="80"/>
      <c r="J760" s="79"/>
      <c r="K760" s="78"/>
      <c r="L760" s="78"/>
    </row>
    <row r="761" spans="1:13" s="64" customFormat="1" ht="16.5" x14ac:dyDescent="0.25">
      <c r="A761" s="33"/>
      <c r="B761" s="84" t="s">
        <v>451</v>
      </c>
      <c r="C761" s="82"/>
      <c r="D761" s="82"/>
      <c r="E761" s="81"/>
      <c r="F761" s="80"/>
      <c r="G761" s="80"/>
      <c r="H761" s="80"/>
      <c r="I761" s="80"/>
      <c r="J761" s="79"/>
      <c r="K761" s="78"/>
      <c r="L761" s="78"/>
    </row>
    <row r="762" spans="1:13" s="64" customFormat="1" ht="57" x14ac:dyDescent="0.25">
      <c r="A762" s="40">
        <v>271</v>
      </c>
      <c r="B762" s="36" t="s">
        <v>12</v>
      </c>
      <c r="C762" s="83" t="s">
        <v>119</v>
      </c>
      <c r="D762" s="36" t="s">
        <v>345</v>
      </c>
      <c r="E762" s="36" t="s">
        <v>346</v>
      </c>
      <c r="F762" s="38">
        <f>SUM(G762:I762)</f>
        <v>2064729.77</v>
      </c>
      <c r="G762" s="38">
        <v>2064729.77</v>
      </c>
      <c r="H762" s="38">
        <v>0</v>
      </c>
      <c r="I762" s="38">
        <v>0</v>
      </c>
      <c r="J762" s="74">
        <v>850</v>
      </c>
      <c r="K762" s="36" t="s">
        <v>445</v>
      </c>
      <c r="L762" s="245" t="s">
        <v>75</v>
      </c>
      <c r="M762" s="222">
        <v>3500</v>
      </c>
    </row>
    <row r="763" spans="1:13" s="64" customFormat="1" ht="16.5" x14ac:dyDescent="0.25">
      <c r="A763" s="285" t="s">
        <v>452</v>
      </c>
      <c r="B763" s="285"/>
      <c r="C763" s="285"/>
      <c r="D763" s="285"/>
      <c r="E763" s="285"/>
      <c r="F763" s="35">
        <f>SUM(F762:F762)</f>
        <v>2064729.77</v>
      </c>
      <c r="G763" s="35">
        <f>SUM(G762:G762)</f>
        <v>2064729.77</v>
      </c>
      <c r="H763" s="35">
        <f>SUM(H762:H762)</f>
        <v>0</v>
      </c>
      <c r="I763" s="35">
        <f>SUM(I762:I762)</f>
        <v>0</v>
      </c>
      <c r="J763" s="79"/>
      <c r="K763" s="78"/>
      <c r="L763" s="78"/>
    </row>
    <row r="764" spans="1:13" s="25" customFormat="1" ht="18" x14ac:dyDescent="0.25">
      <c r="A764" s="286" t="s">
        <v>449</v>
      </c>
      <c r="B764" s="287"/>
      <c r="C764" s="287"/>
      <c r="D764" s="287"/>
      <c r="E764" s="287"/>
      <c r="F764" s="71">
        <f>F387+F406+F496+F529+F552+F582+F609+F749+F763+F758+F614+F564+F559+F380</f>
        <v>251240274.94000003</v>
      </c>
      <c r="G764" s="71">
        <f>G387+G406+G496+G529+G552+G582+G609+G749+G763+G758+G614+G564+G559+G380</f>
        <v>251240274.94000003</v>
      </c>
      <c r="H764" s="71">
        <f>H387+H406+H496+H529+H552+H582+H609+H749+H763+H758+H614+H564+H559+H380</f>
        <v>0</v>
      </c>
      <c r="I764" s="71">
        <f>I387+I406+I496+I529+I552+I582+I609+I749+I763+I758+I614+I564+I559+I380</f>
        <v>0</v>
      </c>
      <c r="J764" s="70"/>
      <c r="K764" s="2"/>
      <c r="L764" s="2"/>
    </row>
    <row r="765" spans="1:13" s="64" customFormat="1" ht="16.5" x14ac:dyDescent="0.25">
      <c r="A765" s="69"/>
      <c r="B765" s="69"/>
      <c r="C765" s="69"/>
      <c r="D765" s="69"/>
      <c r="E765" s="68"/>
      <c r="F765" s="67"/>
      <c r="G765" s="67"/>
      <c r="H765" s="67"/>
      <c r="I765" s="67"/>
      <c r="J765" s="66"/>
      <c r="K765" s="65"/>
      <c r="L765" s="65"/>
    </row>
    <row r="766" spans="1:13" s="4" customFormat="1" ht="12.75" x14ac:dyDescent="0.25"/>
    <row r="767" spans="1:13" s="4" customFormat="1" ht="14.25" customHeight="1" x14ac:dyDescent="0.25"/>
    <row r="768" spans="1:13" s="22" customFormat="1" ht="12.75" x14ac:dyDescent="0.25"/>
    <row r="769" spans="1:13" s="22" customFormat="1" ht="12.75" customHeight="1" x14ac:dyDescent="0.25"/>
    <row r="770" spans="1:13" s="22" customFormat="1" ht="12.75" x14ac:dyDescent="0.25"/>
    <row r="771" spans="1:13" s="24" customFormat="1" ht="16.5" x14ac:dyDescent="0.25">
      <c r="A771" s="64"/>
      <c r="B771" s="64"/>
      <c r="C771" s="64"/>
      <c r="D771" s="64"/>
      <c r="E771" s="64"/>
      <c r="F771" s="64"/>
      <c r="G771" s="64"/>
      <c r="H771" s="64"/>
      <c r="I771" s="64"/>
      <c r="J771" s="64"/>
      <c r="K771" s="64"/>
      <c r="L771" s="64"/>
      <c r="M771" s="64"/>
    </row>
    <row r="772" spans="1:13" s="24" customFormat="1" ht="16.5" x14ac:dyDescent="0.25">
      <c r="A772" s="64"/>
      <c r="B772" s="64"/>
      <c r="C772" s="64"/>
      <c r="D772" s="64"/>
      <c r="E772" s="64"/>
      <c r="F772" s="64"/>
      <c r="G772" s="64"/>
      <c r="H772" s="64"/>
      <c r="I772" s="64"/>
      <c r="J772" s="64"/>
      <c r="K772" s="64"/>
      <c r="L772" s="64"/>
      <c r="M772" s="64"/>
    </row>
    <row r="773" spans="1:13" s="24" customFormat="1" ht="26.25" customHeight="1" x14ac:dyDescent="0.25">
      <c r="A773" s="64"/>
      <c r="B773" s="64"/>
      <c r="C773" s="64"/>
      <c r="D773" s="64"/>
      <c r="E773" s="64"/>
      <c r="F773" s="64"/>
      <c r="G773" s="64"/>
      <c r="H773" s="64"/>
      <c r="I773" s="64"/>
      <c r="J773" s="64"/>
      <c r="K773" s="64"/>
      <c r="L773" s="64"/>
      <c r="M773" s="64"/>
    </row>
    <row r="774" spans="1:13" s="4" customFormat="1" ht="12.75" x14ac:dyDescent="0.25"/>
    <row r="775" spans="1:13" s="4" customFormat="1" ht="12.75" x14ac:dyDescent="0.25"/>
    <row r="776" spans="1:13" s="4" customFormat="1" ht="12.75" x14ac:dyDescent="0.25"/>
    <row r="777" spans="1:13" s="4" customFormat="1" ht="15.75" x14ac:dyDescent="0.25">
      <c r="E777" s="6"/>
      <c r="F777" s="19"/>
      <c r="G777" s="16"/>
      <c r="H777" s="16"/>
      <c r="I777" s="18"/>
      <c r="K777" s="5"/>
      <c r="L777" s="5"/>
    </row>
    <row r="778" spans="1:13" s="4" customFormat="1" ht="15.75" x14ac:dyDescent="0.25">
      <c r="E778" s="6"/>
      <c r="F778" s="17"/>
      <c r="G778" s="16"/>
      <c r="H778" s="16"/>
      <c r="I778" s="15"/>
      <c r="K778" s="5"/>
      <c r="L778" s="5"/>
    </row>
    <row r="779" spans="1:13" s="4" customFormat="1" ht="12.75" x14ac:dyDescent="0.25">
      <c r="E779" s="6"/>
      <c r="G779" s="14"/>
      <c r="H779" s="14"/>
      <c r="I779" s="13"/>
      <c r="K779" s="5"/>
      <c r="L779" s="5"/>
    </row>
    <row r="780" spans="1:13" s="4" customFormat="1" ht="15.75" x14ac:dyDescent="0.25">
      <c r="E780" s="6"/>
      <c r="F780" s="12"/>
      <c r="G780" s="9"/>
      <c r="H780" s="9"/>
      <c r="I780" s="11"/>
      <c r="J780" s="9"/>
      <c r="K780" s="5"/>
      <c r="L780" s="5"/>
    </row>
    <row r="781" spans="1:13" s="4" customFormat="1" ht="18" x14ac:dyDescent="0.25">
      <c r="A781" s="62"/>
      <c r="B781" s="62"/>
      <c r="C781" s="63" t="s">
        <v>448</v>
      </c>
      <c r="D781" s="60"/>
      <c r="E781" s="59"/>
      <c r="G781" s="58"/>
      <c r="H781" s="58"/>
      <c r="I781" s="18"/>
      <c r="J781" s="13"/>
      <c r="K781" s="57"/>
      <c r="L781" s="57"/>
    </row>
    <row r="782" spans="1:13" s="4" customFormat="1" ht="16.5" x14ac:dyDescent="0.25">
      <c r="A782" s="62"/>
      <c r="B782" s="62"/>
      <c r="C782" s="61"/>
      <c r="D782" s="60"/>
      <c r="E782" s="59"/>
      <c r="G782" s="58"/>
      <c r="H782" s="58"/>
      <c r="I782" s="18"/>
      <c r="J782" s="13"/>
      <c r="K782" s="57"/>
      <c r="L782" s="57"/>
    </row>
    <row r="783" spans="1:13" s="4" customFormat="1" ht="16.5" x14ac:dyDescent="0.25">
      <c r="A783" s="54"/>
      <c r="B783" s="56" t="s">
        <v>447</v>
      </c>
      <c r="C783" s="22"/>
      <c r="D783" s="55"/>
      <c r="E783" s="54"/>
      <c r="F783" s="53"/>
      <c r="G783" s="52"/>
      <c r="H783" s="52"/>
      <c r="I783" s="51"/>
      <c r="J783" s="50"/>
      <c r="K783" s="49"/>
      <c r="L783" s="49"/>
      <c r="M783" s="22"/>
    </row>
    <row r="784" spans="1:13" s="4" customFormat="1" ht="16.5" x14ac:dyDescent="0.25">
      <c r="A784" s="46"/>
      <c r="B784" s="48"/>
      <c r="C784" s="22"/>
      <c r="D784" s="47"/>
      <c r="E784" s="46"/>
      <c r="F784" s="45"/>
      <c r="G784" s="44"/>
      <c r="H784" s="44"/>
      <c r="I784" s="43"/>
      <c r="J784" s="42"/>
      <c r="K784" s="41"/>
      <c r="L784" s="49"/>
      <c r="M784" s="22"/>
    </row>
    <row r="785" spans="1:13" s="4" customFormat="1" ht="57" x14ac:dyDescent="0.25">
      <c r="A785" s="40">
        <v>272</v>
      </c>
      <c r="B785" s="36" t="s">
        <v>12</v>
      </c>
      <c r="C785" s="39" t="s">
        <v>19</v>
      </c>
      <c r="D785" s="36" t="s">
        <v>446</v>
      </c>
      <c r="E785" s="36" t="s">
        <v>10</v>
      </c>
      <c r="F785" s="38">
        <f t="shared" ref="F785" si="27">SUM(G785:I785)</f>
        <v>11153970.060899999</v>
      </c>
      <c r="G785" s="38">
        <v>11153970.060899999</v>
      </c>
      <c r="H785" s="38">
        <v>0</v>
      </c>
      <c r="I785" s="38">
        <v>0</v>
      </c>
      <c r="J785" s="37"/>
      <c r="K785" s="36" t="s">
        <v>445</v>
      </c>
      <c r="L785" s="36"/>
      <c r="M785" s="223"/>
    </row>
    <row r="786" spans="1:13" s="4" customFormat="1" ht="16.5" x14ac:dyDescent="0.25">
      <c r="A786" s="288" t="s">
        <v>444</v>
      </c>
      <c r="B786" s="288"/>
      <c r="C786" s="288"/>
      <c r="D786" s="288"/>
      <c r="E786" s="288"/>
      <c r="F786" s="35">
        <f>SUM(F785:F785)</f>
        <v>11153970.060899999</v>
      </c>
      <c r="G786" s="35">
        <f>SUM(G785:G785)</f>
        <v>11153970.060899999</v>
      </c>
      <c r="H786" s="35">
        <f>SUM(H785:H785)</f>
        <v>0</v>
      </c>
      <c r="I786" s="35">
        <f>SUM(I785:I785)</f>
        <v>0</v>
      </c>
      <c r="J786" s="34"/>
      <c r="K786" s="26"/>
      <c r="L786" s="26"/>
      <c r="M786" s="25"/>
    </row>
    <row r="787" spans="1:13" s="4" customFormat="1" ht="16.5" x14ac:dyDescent="0.25">
      <c r="A787" s="33"/>
      <c r="B787" s="33"/>
      <c r="C787" s="33"/>
      <c r="D787" s="33"/>
      <c r="E787" s="32"/>
      <c r="F787" s="31"/>
      <c r="G787" s="31"/>
      <c r="H787" s="31"/>
      <c r="I787" s="30"/>
      <c r="J787" s="29"/>
      <c r="K787" s="26"/>
      <c r="L787" s="26"/>
      <c r="M787" s="25"/>
    </row>
    <row r="788" spans="1:13" s="4" customFormat="1" ht="18" x14ac:dyDescent="0.25">
      <c r="A788" s="281" t="s">
        <v>20</v>
      </c>
      <c r="B788" s="282"/>
      <c r="C788" s="282"/>
      <c r="D788" s="282"/>
      <c r="E788" s="282"/>
      <c r="F788" s="28">
        <f>F786+F764+F364+F354+F249+F113+F32+F46</f>
        <v>371799002.0309</v>
      </c>
      <c r="G788" s="28">
        <f>G786+G764+G364+G354+G249+G113+G32+G46</f>
        <v>371799002.0309</v>
      </c>
      <c r="H788" s="28">
        <f>H786+H764+H364+H354+H249+H113+H32+H46</f>
        <v>0</v>
      </c>
      <c r="I788" s="28">
        <f>I786+I764+I364+I354+I249+I113+I32+I46</f>
        <v>0</v>
      </c>
      <c r="J788" s="27"/>
      <c r="K788" s="26"/>
      <c r="L788" s="26"/>
      <c r="M788" s="25"/>
    </row>
    <row r="789" spans="1:13" s="4" customFormat="1" ht="12.75" x14ac:dyDescent="0.25">
      <c r="E789" s="6"/>
      <c r="G789" s="23"/>
      <c r="H789" s="23"/>
      <c r="I789" s="10"/>
      <c r="K789" s="5"/>
      <c r="L789" s="5"/>
    </row>
    <row r="790" spans="1:13" s="4" customFormat="1" ht="12.75" x14ac:dyDescent="0.25">
      <c r="E790" s="6"/>
      <c r="F790" s="22"/>
      <c r="G790" s="20"/>
      <c r="H790" s="20"/>
      <c r="I790" s="21"/>
      <c r="K790" s="5"/>
      <c r="L790" s="5"/>
    </row>
    <row r="791" spans="1:13" s="4" customFormat="1" ht="15.75" x14ac:dyDescent="0.25">
      <c r="E791" s="6"/>
      <c r="F791" s="12"/>
      <c r="G791" s="20"/>
      <c r="H791" s="20"/>
      <c r="I791" s="18"/>
      <c r="J791" s="9"/>
      <c r="K791" s="5"/>
      <c r="L791" s="5"/>
    </row>
    <row r="792" spans="1:13" s="4" customFormat="1" ht="12.75" x14ac:dyDescent="0.25">
      <c r="E792" s="6"/>
      <c r="K792" s="5"/>
      <c r="L792" s="5"/>
    </row>
    <row r="793" spans="1:13" s="4" customFormat="1" ht="12.75" x14ac:dyDescent="0.25">
      <c r="E793" s="6"/>
      <c r="K793" s="5"/>
      <c r="L793" s="5"/>
    </row>
    <row r="794" spans="1:13" s="4" customFormat="1" ht="12.75" x14ac:dyDescent="0.25">
      <c r="E794" s="6"/>
      <c r="K794" s="5"/>
      <c r="L794" s="5"/>
    </row>
    <row r="795" spans="1:13" s="4" customFormat="1" ht="12.75" x14ac:dyDescent="0.25">
      <c r="E795" s="6"/>
      <c r="K795" s="5"/>
      <c r="L795" s="5"/>
    </row>
    <row r="796" spans="1:13" s="4" customFormat="1" ht="12.75" x14ac:dyDescent="0.25">
      <c r="E796" s="6"/>
      <c r="K796" s="5"/>
      <c r="L796" s="5"/>
    </row>
    <row r="797" spans="1:13" s="4" customFormat="1" ht="12.75" x14ac:dyDescent="0.25">
      <c r="E797" s="6"/>
      <c r="K797" s="5"/>
      <c r="L797" s="5"/>
    </row>
    <row r="798" spans="1:13" s="4" customFormat="1" ht="12.75" x14ac:dyDescent="0.25">
      <c r="E798" s="6"/>
      <c r="K798" s="5"/>
      <c r="L798" s="5"/>
    </row>
    <row r="799" spans="1:13" s="4" customFormat="1" ht="12.75" x14ac:dyDescent="0.25">
      <c r="E799" s="6"/>
      <c r="K799" s="5"/>
      <c r="L799" s="5"/>
    </row>
    <row r="800" spans="1:13" s="4" customFormat="1" ht="12.75" x14ac:dyDescent="0.25">
      <c r="E800" s="6"/>
      <c r="K800" s="5"/>
      <c r="L800" s="5"/>
    </row>
    <row r="801" spans="5:12" s="4" customFormat="1" ht="12.75" x14ac:dyDescent="0.25">
      <c r="E801" s="6"/>
      <c r="K801" s="5"/>
      <c r="L801" s="5"/>
    </row>
    <row r="802" spans="5:12" s="4" customFormat="1" ht="12.75" x14ac:dyDescent="0.25">
      <c r="E802" s="6"/>
      <c r="K802" s="5"/>
      <c r="L802" s="5"/>
    </row>
    <row r="803" spans="5:12" s="4" customFormat="1" ht="12.75" x14ac:dyDescent="0.25">
      <c r="E803" s="6"/>
      <c r="K803" s="5"/>
      <c r="L803" s="5"/>
    </row>
    <row r="804" spans="5:12" s="4" customFormat="1" ht="12.75" x14ac:dyDescent="0.25">
      <c r="E804" s="6"/>
      <c r="K804" s="5"/>
      <c r="L804" s="5"/>
    </row>
    <row r="805" spans="5:12" s="4" customFormat="1" ht="12.75" x14ac:dyDescent="0.25">
      <c r="E805" s="6"/>
      <c r="K805" s="5"/>
      <c r="L805" s="5"/>
    </row>
    <row r="806" spans="5:12" s="4" customFormat="1" ht="12.75" x14ac:dyDescent="0.25">
      <c r="E806" s="6"/>
      <c r="K806" s="5"/>
      <c r="L806" s="5"/>
    </row>
    <row r="807" spans="5:12" s="4" customFormat="1" ht="12.75" x14ac:dyDescent="0.25">
      <c r="E807" s="6"/>
      <c r="K807" s="5"/>
      <c r="L807" s="5"/>
    </row>
    <row r="808" spans="5:12" s="4" customFormat="1" ht="12.75" x14ac:dyDescent="0.25">
      <c r="E808" s="6"/>
      <c r="K808" s="5"/>
      <c r="L808" s="5"/>
    </row>
    <row r="809" spans="5:12" s="4" customFormat="1" ht="12.75" x14ac:dyDescent="0.25">
      <c r="E809" s="6"/>
      <c r="K809" s="5"/>
      <c r="L809" s="5"/>
    </row>
    <row r="810" spans="5:12" s="4" customFormat="1" ht="12.75" x14ac:dyDescent="0.25">
      <c r="E810" s="6"/>
      <c r="K810" s="5"/>
      <c r="L810" s="5"/>
    </row>
    <row r="811" spans="5:12" s="4" customFormat="1" ht="12.75" x14ac:dyDescent="0.25">
      <c r="E811" s="6"/>
      <c r="K811" s="5"/>
      <c r="L811" s="5"/>
    </row>
    <row r="812" spans="5:12" s="4" customFormat="1" ht="12.75" x14ac:dyDescent="0.25">
      <c r="E812" s="6"/>
      <c r="K812" s="5"/>
      <c r="L812" s="5"/>
    </row>
    <row r="813" spans="5:12" s="4" customFormat="1" ht="12.75" x14ac:dyDescent="0.25">
      <c r="E813" s="6"/>
      <c r="K813" s="5"/>
      <c r="L813" s="5"/>
    </row>
    <row r="814" spans="5:12" s="4" customFormat="1" ht="12.75" x14ac:dyDescent="0.25">
      <c r="E814" s="6"/>
      <c r="K814" s="5"/>
      <c r="L814" s="5"/>
    </row>
    <row r="815" spans="5:12" s="4" customFormat="1" ht="12.75" x14ac:dyDescent="0.25">
      <c r="E815" s="6"/>
      <c r="K815" s="5"/>
      <c r="L815" s="5"/>
    </row>
    <row r="816" spans="5:12" s="4" customFormat="1" ht="12.75" x14ac:dyDescent="0.25">
      <c r="E816" s="6"/>
      <c r="K816" s="5"/>
      <c r="L816" s="5"/>
    </row>
    <row r="817" spans="5:12" s="4" customFormat="1" ht="12.75" x14ac:dyDescent="0.25">
      <c r="E817" s="6"/>
      <c r="K817" s="5"/>
      <c r="L817" s="5"/>
    </row>
    <row r="818" spans="5:12" s="4" customFormat="1" ht="12.75" x14ac:dyDescent="0.25">
      <c r="E818" s="6"/>
      <c r="K818" s="5"/>
      <c r="L818" s="5"/>
    </row>
    <row r="819" spans="5:12" s="4" customFormat="1" ht="12.75" x14ac:dyDescent="0.25">
      <c r="E819" s="6"/>
      <c r="K819" s="5"/>
      <c r="L819" s="5"/>
    </row>
    <row r="820" spans="5:12" s="4" customFormat="1" ht="12.75" x14ac:dyDescent="0.25">
      <c r="E820" s="6"/>
      <c r="K820" s="5"/>
      <c r="L820" s="5"/>
    </row>
    <row r="821" spans="5:12" s="4" customFormat="1" ht="12.75" x14ac:dyDescent="0.25">
      <c r="E821" s="6"/>
      <c r="K821" s="5"/>
      <c r="L821" s="5"/>
    </row>
    <row r="822" spans="5:12" s="4" customFormat="1" ht="12.75" x14ac:dyDescent="0.25">
      <c r="E822" s="6"/>
      <c r="K822" s="5"/>
      <c r="L822" s="5"/>
    </row>
    <row r="823" spans="5:12" s="4" customFormat="1" ht="12.75" x14ac:dyDescent="0.25">
      <c r="E823" s="6"/>
      <c r="K823" s="5"/>
      <c r="L823" s="5"/>
    </row>
    <row r="824" spans="5:12" s="4" customFormat="1" ht="12.75" x14ac:dyDescent="0.25">
      <c r="E824" s="6"/>
      <c r="K824" s="5"/>
      <c r="L824" s="5"/>
    </row>
    <row r="825" spans="5:12" s="4" customFormat="1" ht="12.75" x14ac:dyDescent="0.25">
      <c r="E825" s="6"/>
      <c r="K825" s="5"/>
      <c r="L825" s="5"/>
    </row>
    <row r="826" spans="5:12" s="4" customFormat="1" ht="12.75" x14ac:dyDescent="0.25">
      <c r="E826" s="6"/>
      <c r="K826" s="5"/>
      <c r="L826" s="5"/>
    </row>
    <row r="827" spans="5:12" s="4" customFormat="1" ht="12.75" x14ac:dyDescent="0.25">
      <c r="E827" s="6"/>
      <c r="K827" s="5"/>
      <c r="L827" s="5"/>
    </row>
    <row r="828" spans="5:12" s="4" customFormat="1" ht="12.75" x14ac:dyDescent="0.25">
      <c r="E828" s="6"/>
      <c r="K828" s="5"/>
      <c r="L828" s="5"/>
    </row>
    <row r="829" spans="5:12" s="4" customFormat="1" ht="12.75" x14ac:dyDescent="0.25">
      <c r="E829" s="6"/>
      <c r="K829" s="5"/>
      <c r="L829" s="5"/>
    </row>
    <row r="830" spans="5:12" s="4" customFormat="1" ht="12.75" x14ac:dyDescent="0.25">
      <c r="E830" s="6"/>
      <c r="K830" s="5"/>
      <c r="L830" s="5"/>
    </row>
    <row r="831" spans="5:12" s="4" customFormat="1" ht="12.75" x14ac:dyDescent="0.25">
      <c r="E831" s="6"/>
      <c r="K831" s="5"/>
      <c r="L831" s="5"/>
    </row>
    <row r="832" spans="5:12" s="4" customFormat="1" ht="12.75" x14ac:dyDescent="0.25">
      <c r="E832" s="6"/>
      <c r="K832" s="5"/>
      <c r="L832" s="5"/>
    </row>
    <row r="833" spans="5:12" s="4" customFormat="1" ht="12.75" x14ac:dyDescent="0.25">
      <c r="E833" s="6"/>
      <c r="K833" s="5"/>
      <c r="L833" s="5"/>
    </row>
    <row r="834" spans="5:12" s="4" customFormat="1" ht="20.25" x14ac:dyDescent="0.25">
      <c r="E834" s="8"/>
      <c r="F834" s="8"/>
      <c r="G834" s="7"/>
      <c r="H834" s="7"/>
      <c r="I834" s="7"/>
      <c r="K834" s="5"/>
      <c r="L834" s="5"/>
    </row>
    <row r="835" spans="5:12" s="4" customFormat="1" ht="20.25" x14ac:dyDescent="0.25">
      <c r="E835" s="8"/>
      <c r="F835" s="8"/>
      <c r="G835" s="8"/>
      <c r="H835" s="7"/>
      <c r="I835" s="7"/>
      <c r="K835" s="5"/>
      <c r="L835" s="5"/>
    </row>
    <row r="836" spans="5:12" s="4" customFormat="1" ht="20.25" x14ac:dyDescent="0.25">
      <c r="E836" s="8"/>
      <c r="F836" s="8"/>
      <c r="G836" s="7"/>
      <c r="K836" s="5"/>
      <c r="L836" s="5"/>
    </row>
    <row r="837" spans="5:12" s="4" customFormat="1" ht="20.25" x14ac:dyDescent="0.25">
      <c r="E837" s="6"/>
      <c r="G837" s="8"/>
      <c r="K837" s="5"/>
      <c r="L837" s="5"/>
    </row>
    <row r="838" spans="5:12" s="4" customFormat="1" ht="20.25" x14ac:dyDescent="0.25">
      <c r="E838" s="6"/>
      <c r="G838" s="8"/>
      <c r="K838" s="5"/>
      <c r="L838" s="5"/>
    </row>
    <row r="839" spans="5:12" s="4" customFormat="1" ht="20.25" x14ac:dyDescent="0.25">
      <c r="E839" s="6"/>
      <c r="G839" s="7"/>
      <c r="K839" s="5"/>
      <c r="L839" s="5"/>
    </row>
    <row r="840" spans="5:12" s="4" customFormat="1" ht="12.75" x14ac:dyDescent="0.25">
      <c r="E840" s="6"/>
      <c r="K840" s="5"/>
      <c r="L840" s="5"/>
    </row>
    <row r="841" spans="5:12" s="4" customFormat="1" ht="12.75" x14ac:dyDescent="0.25">
      <c r="E841" s="6"/>
      <c r="K841" s="5"/>
      <c r="L841" s="5"/>
    </row>
    <row r="842" spans="5:12" s="4" customFormat="1" ht="12.75" x14ac:dyDescent="0.25">
      <c r="E842" s="6"/>
      <c r="K842" s="5"/>
      <c r="L842" s="5"/>
    </row>
    <row r="843" spans="5:12" s="4" customFormat="1" ht="12.75" x14ac:dyDescent="0.25">
      <c r="E843" s="6"/>
      <c r="K843" s="5"/>
      <c r="L843" s="5"/>
    </row>
    <row r="844" spans="5:12" s="4" customFormat="1" ht="12.75" x14ac:dyDescent="0.25">
      <c r="E844" s="6"/>
      <c r="K844" s="5"/>
      <c r="L844" s="5"/>
    </row>
    <row r="845" spans="5:12" s="4" customFormat="1" ht="12.75" x14ac:dyDescent="0.25">
      <c r="E845" s="6"/>
      <c r="K845" s="5"/>
      <c r="L845" s="5"/>
    </row>
    <row r="846" spans="5:12" s="4" customFormat="1" ht="12.75" x14ac:dyDescent="0.25">
      <c r="E846" s="6"/>
      <c r="K846" s="5"/>
      <c r="L846" s="5"/>
    </row>
    <row r="847" spans="5:12" s="4" customFormat="1" ht="12.75" x14ac:dyDescent="0.25">
      <c r="E847" s="6"/>
      <c r="K847" s="5"/>
      <c r="L847" s="5"/>
    </row>
    <row r="848" spans="5:12" s="4" customFormat="1" ht="12.75" x14ac:dyDescent="0.25">
      <c r="E848" s="6"/>
      <c r="K848" s="5"/>
      <c r="L848" s="5"/>
    </row>
    <row r="849" spans="5:12" s="4" customFormat="1" ht="12.75" x14ac:dyDescent="0.25">
      <c r="E849" s="6"/>
      <c r="K849" s="5"/>
      <c r="L849" s="5"/>
    </row>
    <row r="850" spans="5:12" s="4" customFormat="1" ht="12.75" x14ac:dyDescent="0.25">
      <c r="E850" s="6"/>
      <c r="K850" s="5"/>
      <c r="L850" s="5"/>
    </row>
    <row r="851" spans="5:12" s="4" customFormat="1" ht="12.75" x14ac:dyDescent="0.25">
      <c r="E851" s="6"/>
      <c r="K851" s="5"/>
      <c r="L851" s="5"/>
    </row>
    <row r="852" spans="5:12" s="4" customFormat="1" ht="12.75" x14ac:dyDescent="0.25">
      <c r="E852" s="6"/>
      <c r="K852" s="5"/>
      <c r="L852" s="5"/>
    </row>
    <row r="853" spans="5:12" s="4" customFormat="1" ht="12.75" x14ac:dyDescent="0.25">
      <c r="E853" s="6"/>
      <c r="K853" s="5"/>
      <c r="L853" s="5"/>
    </row>
    <row r="854" spans="5:12" s="4" customFormat="1" ht="12.75" x14ac:dyDescent="0.25">
      <c r="E854" s="6"/>
      <c r="K854" s="5"/>
      <c r="L854" s="5"/>
    </row>
    <row r="855" spans="5:12" s="4" customFormat="1" ht="12.75" x14ac:dyDescent="0.25">
      <c r="E855" s="6"/>
      <c r="K855" s="5"/>
      <c r="L855" s="5"/>
    </row>
    <row r="856" spans="5:12" s="4" customFormat="1" ht="12.75" x14ac:dyDescent="0.25">
      <c r="E856" s="6"/>
      <c r="K856" s="5"/>
      <c r="L856" s="5"/>
    </row>
    <row r="857" spans="5:12" s="4" customFormat="1" ht="12.75" x14ac:dyDescent="0.25">
      <c r="E857" s="6"/>
      <c r="K857" s="5"/>
      <c r="L857" s="5"/>
    </row>
    <row r="858" spans="5:12" s="4" customFormat="1" ht="12.75" x14ac:dyDescent="0.25">
      <c r="E858" s="6"/>
      <c r="K858" s="5"/>
      <c r="L858" s="5"/>
    </row>
    <row r="859" spans="5:12" s="4" customFormat="1" ht="12.75" x14ac:dyDescent="0.25">
      <c r="E859" s="6"/>
      <c r="K859" s="5"/>
      <c r="L859" s="5"/>
    </row>
    <row r="860" spans="5:12" s="4" customFormat="1" ht="12.75" x14ac:dyDescent="0.25">
      <c r="E860" s="6"/>
      <c r="K860" s="5"/>
      <c r="L860" s="5"/>
    </row>
    <row r="861" spans="5:12" s="4" customFormat="1" ht="12.75" x14ac:dyDescent="0.25">
      <c r="E861" s="6"/>
      <c r="K861" s="5"/>
      <c r="L861" s="5"/>
    </row>
    <row r="862" spans="5:12" s="4" customFormat="1" ht="12.75" x14ac:dyDescent="0.25">
      <c r="E862" s="6"/>
      <c r="K862" s="5"/>
      <c r="L862" s="5"/>
    </row>
    <row r="863" spans="5:12" s="4" customFormat="1" ht="12.75" x14ac:dyDescent="0.25">
      <c r="E863" s="6"/>
      <c r="K863" s="5"/>
      <c r="L863" s="5"/>
    </row>
    <row r="864" spans="5:12" s="4" customFormat="1" ht="12.75" x14ac:dyDescent="0.25">
      <c r="E864" s="6"/>
      <c r="K864" s="5"/>
      <c r="L864" s="5"/>
    </row>
    <row r="865" spans="5:12" s="4" customFormat="1" ht="12.75" x14ac:dyDescent="0.25">
      <c r="E865" s="6"/>
      <c r="K865" s="5"/>
      <c r="L865" s="5"/>
    </row>
    <row r="866" spans="5:12" s="4" customFormat="1" ht="12.75" x14ac:dyDescent="0.25">
      <c r="E866" s="6"/>
      <c r="K866" s="5"/>
      <c r="L866" s="5"/>
    </row>
    <row r="867" spans="5:12" s="4" customFormat="1" ht="12.75" x14ac:dyDescent="0.25">
      <c r="E867" s="6"/>
      <c r="K867" s="5"/>
      <c r="L867" s="5"/>
    </row>
    <row r="868" spans="5:12" s="4" customFormat="1" ht="12.75" x14ac:dyDescent="0.25">
      <c r="E868" s="6"/>
      <c r="K868" s="5"/>
      <c r="L868" s="5"/>
    </row>
    <row r="869" spans="5:12" s="4" customFormat="1" ht="12.75" x14ac:dyDescent="0.25">
      <c r="E869" s="6"/>
      <c r="K869" s="5"/>
      <c r="L869" s="5"/>
    </row>
    <row r="870" spans="5:12" s="4" customFormat="1" ht="12.75" x14ac:dyDescent="0.25">
      <c r="E870" s="6"/>
      <c r="K870" s="5"/>
      <c r="L870" s="5"/>
    </row>
    <row r="871" spans="5:12" s="4" customFormat="1" ht="12.75" x14ac:dyDescent="0.25">
      <c r="E871" s="6"/>
      <c r="K871" s="5"/>
      <c r="L871" s="5"/>
    </row>
    <row r="872" spans="5:12" s="4" customFormat="1" ht="12.75" x14ac:dyDescent="0.25">
      <c r="E872" s="6"/>
      <c r="K872" s="5"/>
      <c r="L872" s="5"/>
    </row>
    <row r="873" spans="5:12" s="4" customFormat="1" ht="12.75" x14ac:dyDescent="0.25">
      <c r="E873" s="6"/>
      <c r="K873" s="5"/>
      <c r="L873" s="5"/>
    </row>
    <row r="874" spans="5:12" s="4" customFormat="1" ht="12.75" x14ac:dyDescent="0.25">
      <c r="E874" s="6"/>
      <c r="K874" s="5"/>
      <c r="L874" s="5"/>
    </row>
    <row r="875" spans="5:12" s="4" customFormat="1" ht="12.75" x14ac:dyDescent="0.25">
      <c r="E875" s="6"/>
      <c r="K875" s="5"/>
      <c r="L875" s="5"/>
    </row>
    <row r="876" spans="5:12" s="4" customFormat="1" ht="12.75" x14ac:dyDescent="0.25">
      <c r="E876" s="6"/>
      <c r="K876" s="5"/>
      <c r="L876" s="5"/>
    </row>
    <row r="877" spans="5:12" s="4" customFormat="1" ht="12.75" x14ac:dyDescent="0.25">
      <c r="E877" s="6"/>
      <c r="K877" s="5"/>
      <c r="L877" s="5"/>
    </row>
    <row r="878" spans="5:12" s="4" customFormat="1" ht="12.75" x14ac:dyDescent="0.25">
      <c r="E878" s="6"/>
      <c r="K878" s="5"/>
      <c r="L878" s="5"/>
    </row>
    <row r="879" spans="5:12" s="4" customFormat="1" ht="12.75" x14ac:dyDescent="0.25">
      <c r="E879" s="6"/>
      <c r="K879" s="5"/>
      <c r="L879" s="5"/>
    </row>
    <row r="880" spans="5:12" s="4" customFormat="1" ht="12.75" x14ac:dyDescent="0.25">
      <c r="E880" s="6"/>
      <c r="K880" s="5"/>
      <c r="L880" s="5"/>
    </row>
    <row r="881" spans="5:12" s="4" customFormat="1" ht="12.75" x14ac:dyDescent="0.25">
      <c r="E881" s="6"/>
      <c r="K881" s="5"/>
      <c r="L881" s="5"/>
    </row>
    <row r="882" spans="5:12" s="4" customFormat="1" ht="12.75" x14ac:dyDescent="0.25">
      <c r="E882" s="6"/>
      <c r="K882" s="5"/>
      <c r="L882" s="5"/>
    </row>
    <row r="883" spans="5:12" s="4" customFormat="1" ht="12.75" x14ac:dyDescent="0.25">
      <c r="E883" s="6"/>
      <c r="K883" s="5"/>
      <c r="L883" s="5"/>
    </row>
    <row r="884" spans="5:12" s="4" customFormat="1" ht="12.75" x14ac:dyDescent="0.25">
      <c r="E884" s="6"/>
      <c r="K884" s="5"/>
      <c r="L884" s="5"/>
    </row>
    <row r="885" spans="5:12" s="4" customFormat="1" ht="12.75" x14ac:dyDescent="0.25">
      <c r="E885" s="6"/>
      <c r="K885" s="5"/>
      <c r="L885" s="5"/>
    </row>
    <row r="886" spans="5:12" s="4" customFormat="1" ht="12.75" x14ac:dyDescent="0.25">
      <c r="E886" s="6"/>
      <c r="K886" s="5"/>
      <c r="L886" s="5"/>
    </row>
    <row r="887" spans="5:12" s="4" customFormat="1" ht="12.75" x14ac:dyDescent="0.25">
      <c r="E887" s="6"/>
      <c r="K887" s="5"/>
      <c r="L887" s="5"/>
    </row>
    <row r="888" spans="5:12" s="4" customFormat="1" ht="12.75" x14ac:dyDescent="0.25">
      <c r="E888" s="6"/>
      <c r="K888" s="5"/>
      <c r="L888" s="5"/>
    </row>
    <row r="889" spans="5:12" s="4" customFormat="1" ht="12.75" x14ac:dyDescent="0.25">
      <c r="E889" s="6"/>
      <c r="K889" s="5"/>
      <c r="L889" s="5"/>
    </row>
    <row r="890" spans="5:12" s="4" customFormat="1" ht="12.75" x14ac:dyDescent="0.25">
      <c r="E890" s="6"/>
      <c r="K890" s="5"/>
      <c r="L890" s="5"/>
    </row>
    <row r="891" spans="5:12" s="4" customFormat="1" ht="12.75" x14ac:dyDescent="0.25">
      <c r="E891" s="6"/>
      <c r="K891" s="5"/>
      <c r="L891" s="5"/>
    </row>
    <row r="892" spans="5:12" s="4" customFormat="1" ht="12.75" x14ac:dyDescent="0.25">
      <c r="E892" s="6"/>
      <c r="K892" s="5"/>
      <c r="L892" s="5"/>
    </row>
    <row r="893" spans="5:12" s="4" customFormat="1" ht="12.75" x14ac:dyDescent="0.25">
      <c r="E893" s="6"/>
      <c r="K893" s="5"/>
      <c r="L893" s="5"/>
    </row>
    <row r="894" spans="5:12" s="4" customFormat="1" ht="12.75" x14ac:dyDescent="0.25">
      <c r="E894" s="6"/>
      <c r="K894" s="5"/>
      <c r="L894" s="5"/>
    </row>
    <row r="895" spans="5:12" s="4" customFormat="1" ht="12.75" x14ac:dyDescent="0.25">
      <c r="E895" s="6"/>
      <c r="K895" s="5"/>
      <c r="L895" s="5"/>
    </row>
    <row r="896" spans="5:12" s="4" customFormat="1" ht="12.75" x14ac:dyDescent="0.25">
      <c r="E896" s="6"/>
      <c r="K896" s="5"/>
      <c r="L896" s="5"/>
    </row>
    <row r="897" spans="5:12" s="4" customFormat="1" ht="12.75" x14ac:dyDescent="0.25">
      <c r="E897" s="6"/>
      <c r="K897" s="5"/>
      <c r="L897" s="5"/>
    </row>
    <row r="898" spans="5:12" s="4" customFormat="1" ht="12.75" x14ac:dyDescent="0.25">
      <c r="E898" s="6"/>
      <c r="K898" s="5"/>
      <c r="L898" s="5"/>
    </row>
    <row r="899" spans="5:12" s="4" customFormat="1" ht="12.75" x14ac:dyDescent="0.25">
      <c r="E899" s="6"/>
      <c r="K899" s="5"/>
      <c r="L899" s="5"/>
    </row>
    <row r="900" spans="5:12" s="4" customFormat="1" ht="12.75" x14ac:dyDescent="0.25">
      <c r="E900" s="6"/>
      <c r="K900" s="5"/>
      <c r="L900" s="5"/>
    </row>
    <row r="901" spans="5:12" s="4" customFormat="1" ht="12.75" x14ac:dyDescent="0.25">
      <c r="E901" s="6"/>
      <c r="K901" s="5"/>
      <c r="L901" s="5"/>
    </row>
    <row r="902" spans="5:12" s="4" customFormat="1" ht="12.75" x14ac:dyDescent="0.25">
      <c r="E902" s="6"/>
      <c r="K902" s="5"/>
      <c r="L902" s="5"/>
    </row>
    <row r="903" spans="5:12" s="4" customFormat="1" ht="12.75" x14ac:dyDescent="0.25">
      <c r="E903" s="6"/>
      <c r="K903" s="5"/>
      <c r="L903" s="5"/>
    </row>
    <row r="904" spans="5:12" s="4" customFormat="1" ht="12.75" x14ac:dyDescent="0.25">
      <c r="E904" s="6"/>
      <c r="K904" s="5"/>
      <c r="L904" s="5"/>
    </row>
    <row r="905" spans="5:12" s="4" customFormat="1" ht="12.75" x14ac:dyDescent="0.25">
      <c r="E905" s="6"/>
      <c r="K905" s="5"/>
      <c r="L905" s="5"/>
    </row>
    <row r="906" spans="5:12" s="4" customFormat="1" ht="12.75" x14ac:dyDescent="0.25">
      <c r="E906" s="6"/>
      <c r="K906" s="5"/>
      <c r="L906" s="5"/>
    </row>
    <row r="907" spans="5:12" s="4" customFormat="1" ht="12.75" x14ac:dyDescent="0.25">
      <c r="E907" s="6"/>
      <c r="K907" s="5"/>
      <c r="L907" s="5"/>
    </row>
    <row r="908" spans="5:12" s="4" customFormat="1" ht="12.75" x14ac:dyDescent="0.25">
      <c r="E908" s="6"/>
      <c r="K908" s="5"/>
      <c r="L908" s="5"/>
    </row>
    <row r="909" spans="5:12" s="4" customFormat="1" ht="12.75" x14ac:dyDescent="0.25">
      <c r="E909" s="6"/>
      <c r="K909" s="5"/>
      <c r="L909" s="5"/>
    </row>
    <row r="910" spans="5:12" s="4" customFormat="1" ht="12.75" x14ac:dyDescent="0.25">
      <c r="E910" s="6"/>
      <c r="K910" s="5"/>
      <c r="L910" s="5"/>
    </row>
    <row r="911" spans="5:12" s="4" customFormat="1" ht="12.75" x14ac:dyDescent="0.25">
      <c r="E911" s="6"/>
      <c r="K911" s="5"/>
      <c r="L911" s="5"/>
    </row>
    <row r="912" spans="5:12" s="4" customFormat="1" ht="12.75" x14ac:dyDescent="0.25">
      <c r="E912" s="6"/>
      <c r="K912" s="5"/>
      <c r="L912" s="5"/>
    </row>
    <row r="913" spans="5:12" s="4" customFormat="1" ht="12.75" x14ac:dyDescent="0.25">
      <c r="E913" s="6"/>
      <c r="K913" s="5"/>
      <c r="L913" s="5"/>
    </row>
    <row r="914" spans="5:12" s="4" customFormat="1" ht="12.75" x14ac:dyDescent="0.25">
      <c r="E914" s="6"/>
      <c r="K914" s="5"/>
      <c r="L914" s="5"/>
    </row>
    <row r="915" spans="5:12" s="4" customFormat="1" ht="12.75" x14ac:dyDescent="0.25">
      <c r="E915" s="6"/>
      <c r="K915" s="5"/>
      <c r="L915" s="5"/>
    </row>
    <row r="916" spans="5:12" s="4" customFormat="1" ht="12.75" x14ac:dyDescent="0.25">
      <c r="E916" s="6"/>
      <c r="K916" s="5"/>
      <c r="L916" s="5"/>
    </row>
    <row r="917" spans="5:12" s="4" customFormat="1" ht="12.75" x14ac:dyDescent="0.25">
      <c r="E917" s="6"/>
      <c r="K917" s="5"/>
      <c r="L917" s="5"/>
    </row>
    <row r="918" spans="5:12" s="4" customFormat="1" ht="12.75" x14ac:dyDescent="0.25">
      <c r="E918" s="6"/>
      <c r="K918" s="5"/>
      <c r="L918" s="5"/>
    </row>
    <row r="919" spans="5:12" s="4" customFormat="1" ht="12.75" x14ac:dyDescent="0.25">
      <c r="E919" s="6"/>
      <c r="K919" s="5"/>
      <c r="L919" s="5"/>
    </row>
    <row r="920" spans="5:12" s="4" customFormat="1" ht="12.75" x14ac:dyDescent="0.25">
      <c r="E920" s="6"/>
      <c r="K920" s="5"/>
      <c r="L920" s="5"/>
    </row>
    <row r="921" spans="5:12" s="4" customFormat="1" ht="12.75" x14ac:dyDescent="0.25">
      <c r="E921" s="6"/>
      <c r="K921" s="5"/>
      <c r="L921" s="5"/>
    </row>
    <row r="922" spans="5:12" s="4" customFormat="1" ht="12.75" x14ac:dyDescent="0.25">
      <c r="E922" s="6"/>
      <c r="K922" s="5"/>
      <c r="L922" s="5"/>
    </row>
    <row r="923" spans="5:12" s="4" customFormat="1" ht="12.75" x14ac:dyDescent="0.25">
      <c r="E923" s="6"/>
      <c r="K923" s="5"/>
      <c r="L923" s="5"/>
    </row>
    <row r="924" spans="5:12" s="4" customFormat="1" ht="12.75" x14ac:dyDescent="0.25">
      <c r="E924" s="6"/>
      <c r="K924" s="5"/>
      <c r="L924" s="5"/>
    </row>
    <row r="925" spans="5:12" s="4" customFormat="1" ht="12.75" x14ac:dyDescent="0.25">
      <c r="E925" s="6"/>
      <c r="K925" s="5"/>
      <c r="L925" s="5"/>
    </row>
    <row r="926" spans="5:12" s="4" customFormat="1" ht="12.75" x14ac:dyDescent="0.25">
      <c r="E926" s="6"/>
      <c r="K926" s="5"/>
      <c r="L926" s="5"/>
    </row>
    <row r="927" spans="5:12" s="4" customFormat="1" ht="12.75" x14ac:dyDescent="0.25">
      <c r="E927" s="6"/>
      <c r="K927" s="5"/>
      <c r="L927" s="5"/>
    </row>
    <row r="928" spans="5:12" s="4" customFormat="1" ht="12.75" x14ac:dyDescent="0.25">
      <c r="E928" s="6"/>
      <c r="K928" s="5"/>
      <c r="L928" s="5"/>
    </row>
    <row r="929" spans="5:12" s="4" customFormat="1" ht="12.75" x14ac:dyDescent="0.25">
      <c r="E929" s="6"/>
      <c r="K929" s="5"/>
      <c r="L929" s="5"/>
    </row>
    <row r="930" spans="5:12" s="4" customFormat="1" ht="12.75" x14ac:dyDescent="0.25">
      <c r="E930" s="6"/>
      <c r="K930" s="5"/>
      <c r="L930" s="5"/>
    </row>
    <row r="931" spans="5:12" s="4" customFormat="1" ht="12.75" x14ac:dyDescent="0.25">
      <c r="E931" s="6"/>
      <c r="K931" s="5"/>
      <c r="L931" s="5"/>
    </row>
    <row r="932" spans="5:12" s="4" customFormat="1" ht="12.75" x14ac:dyDescent="0.25">
      <c r="E932" s="6"/>
      <c r="K932" s="5"/>
      <c r="L932" s="5"/>
    </row>
    <row r="933" spans="5:12" s="4" customFormat="1" ht="12.75" x14ac:dyDescent="0.25">
      <c r="E933" s="6"/>
      <c r="K933" s="5"/>
      <c r="L933" s="5"/>
    </row>
    <row r="934" spans="5:12" s="4" customFormat="1" ht="12.75" x14ac:dyDescent="0.25">
      <c r="E934" s="6"/>
      <c r="K934" s="5"/>
      <c r="L934" s="5"/>
    </row>
    <row r="935" spans="5:12" s="4" customFormat="1" ht="12.75" x14ac:dyDescent="0.25">
      <c r="E935" s="6"/>
      <c r="K935" s="5"/>
      <c r="L935" s="5"/>
    </row>
    <row r="936" spans="5:12" s="4" customFormat="1" ht="12.75" x14ac:dyDescent="0.25">
      <c r="E936" s="6"/>
      <c r="K936" s="5"/>
      <c r="L936" s="5"/>
    </row>
    <row r="937" spans="5:12" s="4" customFormat="1" ht="12.75" x14ac:dyDescent="0.25">
      <c r="E937" s="6"/>
      <c r="K937" s="5"/>
      <c r="L937" s="5"/>
    </row>
    <row r="938" spans="5:12" s="4" customFormat="1" ht="12.75" x14ac:dyDescent="0.25">
      <c r="E938" s="6"/>
      <c r="K938" s="5"/>
      <c r="L938" s="5"/>
    </row>
    <row r="939" spans="5:12" s="4" customFormat="1" ht="12.75" x14ac:dyDescent="0.25">
      <c r="E939" s="6"/>
      <c r="K939" s="5"/>
      <c r="L939" s="5"/>
    </row>
    <row r="940" spans="5:12" s="4" customFormat="1" ht="12.75" x14ac:dyDescent="0.25">
      <c r="E940" s="6"/>
      <c r="K940" s="5"/>
      <c r="L940" s="5"/>
    </row>
    <row r="941" spans="5:12" s="4" customFormat="1" ht="12.75" x14ac:dyDescent="0.25">
      <c r="E941" s="6"/>
      <c r="K941" s="5"/>
      <c r="L941" s="5"/>
    </row>
    <row r="942" spans="5:12" s="4" customFormat="1" ht="12.75" x14ac:dyDescent="0.25">
      <c r="E942" s="6"/>
      <c r="K942" s="5"/>
      <c r="L942" s="5"/>
    </row>
    <row r="943" spans="5:12" s="4" customFormat="1" ht="12.75" x14ac:dyDescent="0.25">
      <c r="E943" s="6"/>
      <c r="K943" s="5"/>
      <c r="L943" s="5"/>
    </row>
    <row r="944" spans="5:12" s="4" customFormat="1" ht="12.75" x14ac:dyDescent="0.25">
      <c r="E944" s="6"/>
      <c r="K944" s="5"/>
      <c r="L944" s="5"/>
    </row>
    <row r="945" spans="5:12" s="4" customFormat="1" ht="12.75" x14ac:dyDescent="0.25">
      <c r="E945" s="6"/>
      <c r="K945" s="5"/>
      <c r="L945" s="5"/>
    </row>
    <row r="946" spans="5:12" s="4" customFormat="1" ht="12.75" x14ac:dyDescent="0.25">
      <c r="E946" s="6"/>
      <c r="K946" s="5"/>
      <c r="L946" s="5"/>
    </row>
    <row r="947" spans="5:12" s="4" customFormat="1" ht="12.75" x14ac:dyDescent="0.25">
      <c r="E947" s="6"/>
      <c r="K947" s="5"/>
      <c r="L947" s="5"/>
    </row>
    <row r="948" spans="5:12" s="4" customFormat="1" ht="12.75" x14ac:dyDescent="0.25">
      <c r="E948" s="6"/>
      <c r="K948" s="5"/>
      <c r="L948" s="5"/>
    </row>
    <row r="949" spans="5:12" s="4" customFormat="1" ht="12.75" x14ac:dyDescent="0.25">
      <c r="E949" s="6"/>
      <c r="K949" s="5"/>
      <c r="L949" s="5"/>
    </row>
    <row r="950" spans="5:12" s="4" customFormat="1" ht="12.75" x14ac:dyDescent="0.25">
      <c r="E950" s="6"/>
      <c r="K950" s="5"/>
      <c r="L950" s="5"/>
    </row>
    <row r="951" spans="5:12" s="4" customFormat="1" ht="12.75" x14ac:dyDescent="0.25">
      <c r="E951" s="6"/>
      <c r="K951" s="5"/>
      <c r="L951" s="5"/>
    </row>
    <row r="952" spans="5:12" s="4" customFormat="1" ht="12.75" x14ac:dyDescent="0.25">
      <c r="E952" s="6"/>
      <c r="K952" s="5"/>
      <c r="L952" s="5"/>
    </row>
    <row r="953" spans="5:12" s="4" customFormat="1" ht="12.75" x14ac:dyDescent="0.25">
      <c r="E953" s="6"/>
      <c r="K953" s="5"/>
      <c r="L953" s="5"/>
    </row>
    <row r="954" spans="5:12" s="4" customFormat="1" ht="12.75" x14ac:dyDescent="0.25">
      <c r="E954" s="6"/>
      <c r="K954" s="5"/>
      <c r="L954" s="5"/>
    </row>
    <row r="955" spans="5:12" s="4" customFormat="1" ht="12.75" x14ac:dyDescent="0.25">
      <c r="E955" s="6"/>
      <c r="K955" s="5"/>
      <c r="L955" s="5"/>
    </row>
    <row r="956" spans="5:12" s="4" customFormat="1" ht="12.75" x14ac:dyDescent="0.25">
      <c r="E956" s="6"/>
      <c r="K956" s="5"/>
      <c r="L956" s="5"/>
    </row>
    <row r="957" spans="5:12" s="4" customFormat="1" ht="12.75" x14ac:dyDescent="0.25">
      <c r="E957" s="6"/>
      <c r="K957" s="5"/>
      <c r="L957" s="5"/>
    </row>
    <row r="958" spans="5:12" s="4" customFormat="1" ht="12.75" x14ac:dyDescent="0.25">
      <c r="E958" s="6"/>
      <c r="K958" s="5"/>
      <c r="L958" s="5"/>
    </row>
    <row r="959" spans="5:12" s="4" customFormat="1" ht="12.75" x14ac:dyDescent="0.25">
      <c r="E959" s="6"/>
      <c r="K959" s="5"/>
      <c r="L959" s="5"/>
    </row>
    <row r="960" spans="5:12" s="4" customFormat="1" ht="12.75" x14ac:dyDescent="0.25">
      <c r="E960" s="6"/>
      <c r="K960" s="5"/>
      <c r="L960" s="5"/>
    </row>
    <row r="961" spans="5:12" s="4" customFormat="1" ht="12.75" x14ac:dyDescent="0.25">
      <c r="E961" s="6"/>
      <c r="K961" s="5"/>
      <c r="L961" s="5"/>
    </row>
    <row r="962" spans="5:12" s="4" customFormat="1" ht="12.75" x14ac:dyDescent="0.25">
      <c r="E962" s="6"/>
      <c r="K962" s="5"/>
      <c r="L962" s="5"/>
    </row>
    <row r="963" spans="5:12" s="4" customFormat="1" ht="12.75" x14ac:dyDescent="0.25">
      <c r="E963" s="6"/>
      <c r="K963" s="5"/>
      <c r="L963" s="5"/>
    </row>
    <row r="964" spans="5:12" s="4" customFormat="1" ht="12.75" x14ac:dyDescent="0.25">
      <c r="E964" s="6"/>
      <c r="K964" s="5"/>
      <c r="L964" s="5"/>
    </row>
    <row r="965" spans="5:12" s="4" customFormat="1" ht="12.75" x14ac:dyDescent="0.25">
      <c r="E965" s="6"/>
      <c r="K965" s="5"/>
      <c r="L965" s="5"/>
    </row>
    <row r="966" spans="5:12" s="4" customFormat="1" ht="12.75" x14ac:dyDescent="0.25">
      <c r="E966" s="6"/>
      <c r="K966" s="5"/>
      <c r="L966" s="5"/>
    </row>
    <row r="967" spans="5:12" s="4" customFormat="1" ht="12.75" x14ac:dyDescent="0.25">
      <c r="E967" s="6"/>
      <c r="K967" s="5"/>
      <c r="L967" s="5"/>
    </row>
    <row r="968" spans="5:12" s="4" customFormat="1" ht="12.75" x14ac:dyDescent="0.25">
      <c r="E968" s="6"/>
      <c r="K968" s="5"/>
      <c r="L968" s="5"/>
    </row>
    <row r="969" spans="5:12" s="4" customFormat="1" ht="12.75" x14ac:dyDescent="0.25">
      <c r="E969" s="6"/>
      <c r="K969" s="5"/>
      <c r="L969" s="5"/>
    </row>
    <row r="970" spans="5:12" s="4" customFormat="1" ht="12.75" x14ac:dyDescent="0.25">
      <c r="E970" s="6"/>
      <c r="K970" s="5"/>
      <c r="L970" s="5"/>
    </row>
    <row r="971" spans="5:12" s="4" customFormat="1" ht="12.75" x14ac:dyDescent="0.25">
      <c r="E971" s="6"/>
      <c r="K971" s="5"/>
      <c r="L971" s="5"/>
    </row>
    <row r="972" spans="5:12" s="4" customFormat="1" ht="12.75" x14ac:dyDescent="0.25">
      <c r="E972" s="6"/>
      <c r="K972" s="5"/>
      <c r="L972" s="5"/>
    </row>
    <row r="973" spans="5:12" s="4" customFormat="1" ht="12.75" x14ac:dyDescent="0.25">
      <c r="E973" s="6"/>
      <c r="K973" s="5"/>
      <c r="L973" s="5"/>
    </row>
    <row r="974" spans="5:12" s="4" customFormat="1" ht="12.75" x14ac:dyDescent="0.25">
      <c r="E974" s="6"/>
      <c r="K974" s="5"/>
      <c r="L974" s="5"/>
    </row>
    <row r="975" spans="5:12" s="4" customFormat="1" ht="12.75" x14ac:dyDescent="0.25">
      <c r="E975" s="6"/>
      <c r="K975" s="5"/>
      <c r="L975" s="5"/>
    </row>
    <row r="976" spans="5:12" s="4" customFormat="1" ht="12.75" x14ac:dyDescent="0.25">
      <c r="E976" s="6"/>
      <c r="K976" s="5"/>
      <c r="L976" s="5"/>
    </row>
    <row r="977" spans="5:12" s="4" customFormat="1" ht="12.75" x14ac:dyDescent="0.25">
      <c r="E977" s="6"/>
      <c r="K977" s="5"/>
      <c r="L977" s="5"/>
    </row>
    <row r="978" spans="5:12" s="4" customFormat="1" ht="12.75" x14ac:dyDescent="0.25">
      <c r="E978" s="6"/>
      <c r="K978" s="5"/>
      <c r="L978" s="5"/>
    </row>
    <row r="979" spans="5:12" s="4" customFormat="1" ht="12.75" x14ac:dyDescent="0.25">
      <c r="E979" s="6"/>
      <c r="K979" s="5"/>
      <c r="L979" s="5"/>
    </row>
    <row r="980" spans="5:12" s="4" customFormat="1" ht="12.75" x14ac:dyDescent="0.25">
      <c r="E980" s="6"/>
      <c r="K980" s="5"/>
      <c r="L980" s="5"/>
    </row>
    <row r="981" spans="5:12" s="4" customFormat="1" ht="12.75" x14ac:dyDescent="0.25">
      <c r="E981" s="6"/>
      <c r="K981" s="5"/>
      <c r="L981" s="5"/>
    </row>
    <row r="982" spans="5:12" s="4" customFormat="1" ht="12.75" x14ac:dyDescent="0.25">
      <c r="E982" s="6"/>
      <c r="K982" s="5"/>
      <c r="L982" s="5"/>
    </row>
    <row r="983" spans="5:12" s="4" customFormat="1" ht="12.75" x14ac:dyDescent="0.25">
      <c r="E983" s="6"/>
      <c r="K983" s="5"/>
      <c r="L983" s="5"/>
    </row>
    <row r="984" spans="5:12" s="4" customFormat="1" ht="12.75" x14ac:dyDescent="0.25">
      <c r="E984" s="6"/>
      <c r="K984" s="5"/>
      <c r="L984" s="5"/>
    </row>
    <row r="985" spans="5:12" s="4" customFormat="1" ht="12.75" x14ac:dyDescent="0.25">
      <c r="E985" s="6"/>
      <c r="K985" s="5"/>
      <c r="L985" s="5"/>
    </row>
    <row r="986" spans="5:12" s="4" customFormat="1" ht="12.75" x14ac:dyDescent="0.25">
      <c r="E986" s="6"/>
      <c r="K986" s="5"/>
      <c r="L986" s="5"/>
    </row>
    <row r="987" spans="5:12" s="4" customFormat="1" ht="12.75" x14ac:dyDescent="0.25">
      <c r="E987" s="6"/>
      <c r="K987" s="5"/>
      <c r="L987" s="5"/>
    </row>
    <row r="988" spans="5:12" s="4" customFormat="1" ht="12.75" x14ac:dyDescent="0.25">
      <c r="E988" s="6"/>
      <c r="K988" s="5"/>
      <c r="L988" s="5"/>
    </row>
    <row r="989" spans="5:12" s="4" customFormat="1" ht="12.75" x14ac:dyDescent="0.25">
      <c r="E989" s="6"/>
      <c r="K989" s="5"/>
      <c r="L989" s="5"/>
    </row>
    <row r="990" spans="5:12" s="4" customFormat="1" ht="12.75" x14ac:dyDescent="0.25">
      <c r="E990" s="6"/>
      <c r="K990" s="5"/>
      <c r="L990" s="5"/>
    </row>
    <row r="991" spans="5:12" s="4" customFormat="1" ht="12.75" x14ac:dyDescent="0.25">
      <c r="E991" s="6"/>
      <c r="K991" s="5"/>
      <c r="L991" s="5"/>
    </row>
    <row r="992" spans="5:12" s="4" customFormat="1" ht="12.75" x14ac:dyDescent="0.25">
      <c r="E992" s="6"/>
      <c r="K992" s="5"/>
      <c r="L992" s="5"/>
    </row>
    <row r="993" spans="5:12" s="4" customFormat="1" ht="12.75" x14ac:dyDescent="0.25">
      <c r="E993" s="6"/>
      <c r="K993" s="5"/>
      <c r="L993" s="5"/>
    </row>
    <row r="994" spans="5:12" s="4" customFormat="1" ht="12.75" x14ac:dyDescent="0.25">
      <c r="E994" s="6"/>
      <c r="K994" s="5"/>
      <c r="L994" s="5"/>
    </row>
    <row r="995" spans="5:12" s="4" customFormat="1" ht="12.75" x14ac:dyDescent="0.25">
      <c r="E995" s="6"/>
      <c r="K995" s="5"/>
      <c r="L995" s="5"/>
    </row>
    <row r="996" spans="5:12" s="4" customFormat="1" ht="12.75" x14ac:dyDescent="0.25">
      <c r="E996" s="6"/>
      <c r="K996" s="5"/>
      <c r="L996" s="5"/>
    </row>
    <row r="997" spans="5:12" s="4" customFormat="1" ht="12.75" x14ac:dyDescent="0.25">
      <c r="E997" s="6"/>
      <c r="K997" s="5"/>
      <c r="L997" s="5"/>
    </row>
    <row r="998" spans="5:12" s="4" customFormat="1" ht="12.75" x14ac:dyDescent="0.25">
      <c r="E998" s="6"/>
      <c r="K998" s="5"/>
      <c r="L998" s="5"/>
    </row>
    <row r="999" spans="5:12" s="4" customFormat="1" ht="12.75" x14ac:dyDescent="0.25">
      <c r="E999" s="6"/>
      <c r="K999" s="5"/>
      <c r="L999" s="5"/>
    </row>
    <row r="1000" spans="5:12" s="4" customFormat="1" ht="12.75" x14ac:dyDescent="0.25">
      <c r="E1000" s="6"/>
      <c r="K1000" s="5"/>
      <c r="L1000" s="5"/>
    </row>
    <row r="1001" spans="5:12" s="4" customFormat="1" ht="12.75" x14ac:dyDescent="0.25">
      <c r="E1001" s="6"/>
      <c r="K1001" s="5"/>
      <c r="L1001" s="5"/>
    </row>
    <row r="1002" spans="5:12" s="4" customFormat="1" ht="12.75" x14ac:dyDescent="0.25">
      <c r="E1002" s="6"/>
      <c r="K1002" s="5"/>
      <c r="L1002" s="5"/>
    </row>
    <row r="1003" spans="5:12" s="4" customFormat="1" ht="12.75" x14ac:dyDescent="0.25">
      <c r="E1003" s="6"/>
      <c r="K1003" s="5"/>
      <c r="L1003" s="5"/>
    </row>
    <row r="1004" spans="5:12" s="4" customFormat="1" ht="12.75" x14ac:dyDescent="0.25">
      <c r="E1004" s="6"/>
      <c r="K1004" s="5"/>
      <c r="L1004" s="5"/>
    </row>
    <row r="1005" spans="5:12" s="4" customFormat="1" ht="12.75" x14ac:dyDescent="0.25">
      <c r="E1005" s="6"/>
      <c r="K1005" s="5"/>
      <c r="L1005" s="5"/>
    </row>
    <row r="1006" spans="5:12" s="4" customFormat="1" ht="12.75" x14ac:dyDescent="0.25">
      <c r="E1006" s="6"/>
      <c r="K1006" s="5"/>
      <c r="L1006" s="5"/>
    </row>
    <row r="1007" spans="5:12" s="4" customFormat="1" ht="12.75" x14ac:dyDescent="0.25">
      <c r="E1007" s="6"/>
      <c r="K1007" s="5"/>
      <c r="L1007" s="5"/>
    </row>
    <row r="1008" spans="5:12" s="4" customFormat="1" ht="12.75" x14ac:dyDescent="0.25">
      <c r="E1008" s="6"/>
      <c r="K1008" s="5"/>
      <c r="L1008" s="5"/>
    </row>
    <row r="1009" spans="5:12" s="4" customFormat="1" ht="12.75" x14ac:dyDescent="0.25">
      <c r="E1009" s="6"/>
      <c r="K1009" s="5"/>
      <c r="L1009" s="5"/>
    </row>
    <row r="1010" spans="5:12" s="4" customFormat="1" ht="12.75" x14ac:dyDescent="0.25">
      <c r="E1010" s="6"/>
      <c r="K1010" s="5"/>
      <c r="L1010" s="5"/>
    </row>
    <row r="1011" spans="5:12" s="4" customFormat="1" ht="12.75" x14ac:dyDescent="0.25">
      <c r="E1011" s="6"/>
      <c r="K1011" s="5"/>
      <c r="L1011" s="5"/>
    </row>
    <row r="1012" spans="5:12" s="4" customFormat="1" ht="12.75" x14ac:dyDescent="0.25">
      <c r="E1012" s="6"/>
      <c r="K1012" s="5"/>
      <c r="L1012" s="5"/>
    </row>
    <row r="1013" spans="5:12" s="4" customFormat="1" ht="12.75" x14ac:dyDescent="0.25">
      <c r="E1013" s="6"/>
      <c r="K1013" s="5"/>
      <c r="L1013" s="5"/>
    </row>
    <row r="1014" spans="5:12" s="4" customFormat="1" ht="12.75" x14ac:dyDescent="0.25">
      <c r="E1014" s="6"/>
      <c r="K1014" s="5"/>
      <c r="L1014" s="5"/>
    </row>
    <row r="1015" spans="5:12" s="4" customFormat="1" ht="12.75" x14ac:dyDescent="0.25">
      <c r="E1015" s="6"/>
      <c r="K1015" s="5"/>
      <c r="L1015" s="5"/>
    </row>
    <row r="1016" spans="5:12" s="4" customFormat="1" ht="12.75" x14ac:dyDescent="0.25">
      <c r="E1016" s="6"/>
      <c r="K1016" s="5"/>
      <c r="L1016" s="5"/>
    </row>
    <row r="1017" spans="5:12" s="4" customFormat="1" ht="12.75" x14ac:dyDescent="0.25">
      <c r="E1017" s="6"/>
      <c r="K1017" s="5"/>
      <c r="L1017" s="5"/>
    </row>
    <row r="1018" spans="5:12" s="4" customFormat="1" ht="12.75" x14ac:dyDescent="0.25">
      <c r="E1018" s="6"/>
      <c r="K1018" s="5"/>
      <c r="L1018" s="5"/>
    </row>
    <row r="1019" spans="5:12" s="4" customFormat="1" ht="12.75" x14ac:dyDescent="0.25">
      <c r="E1019" s="6"/>
      <c r="K1019" s="5"/>
      <c r="L1019" s="5"/>
    </row>
    <row r="1020" spans="5:12" s="4" customFormat="1" ht="12.75" x14ac:dyDescent="0.25">
      <c r="E1020" s="6"/>
      <c r="K1020" s="5"/>
      <c r="L1020" s="5"/>
    </row>
    <row r="1021" spans="5:12" s="4" customFormat="1" ht="12.75" x14ac:dyDescent="0.25">
      <c r="E1021" s="6"/>
      <c r="K1021" s="5"/>
      <c r="L1021" s="5"/>
    </row>
    <row r="1022" spans="5:12" s="4" customFormat="1" ht="12.75" x14ac:dyDescent="0.25">
      <c r="E1022" s="6"/>
      <c r="K1022" s="5"/>
      <c r="L1022" s="5"/>
    </row>
    <row r="1023" spans="5:12" s="4" customFormat="1" ht="12.75" x14ac:dyDescent="0.25">
      <c r="E1023" s="6"/>
      <c r="K1023" s="5"/>
      <c r="L1023" s="5"/>
    </row>
    <row r="1024" spans="5:12" s="4" customFormat="1" ht="12.75" x14ac:dyDescent="0.25">
      <c r="E1024" s="6"/>
      <c r="K1024" s="5"/>
      <c r="L1024" s="5"/>
    </row>
    <row r="1025" spans="5:12" s="4" customFormat="1" ht="12.75" x14ac:dyDescent="0.25">
      <c r="E1025" s="6"/>
      <c r="K1025" s="5"/>
      <c r="L1025" s="5"/>
    </row>
    <row r="1026" spans="5:12" s="4" customFormat="1" ht="12.75" x14ac:dyDescent="0.25">
      <c r="E1026" s="6"/>
      <c r="K1026" s="5"/>
      <c r="L1026" s="5"/>
    </row>
    <row r="1027" spans="5:12" s="4" customFormat="1" ht="12.75" x14ac:dyDescent="0.25">
      <c r="E1027" s="6"/>
      <c r="K1027" s="5"/>
      <c r="L1027" s="5"/>
    </row>
    <row r="1028" spans="5:12" s="4" customFormat="1" ht="12.75" x14ac:dyDescent="0.25">
      <c r="E1028" s="6"/>
      <c r="K1028" s="5"/>
      <c r="L1028" s="5"/>
    </row>
    <row r="1029" spans="5:12" s="4" customFormat="1" ht="12.75" x14ac:dyDescent="0.25">
      <c r="E1029" s="6"/>
      <c r="K1029" s="5"/>
      <c r="L1029" s="5"/>
    </row>
    <row r="1030" spans="5:12" s="4" customFormat="1" ht="12.75" x14ac:dyDescent="0.25">
      <c r="E1030" s="6"/>
      <c r="K1030" s="5"/>
      <c r="L1030" s="5"/>
    </row>
    <row r="1031" spans="5:12" s="4" customFormat="1" ht="12.75" x14ac:dyDescent="0.25">
      <c r="E1031" s="6"/>
      <c r="K1031" s="5"/>
      <c r="L1031" s="5"/>
    </row>
    <row r="1032" spans="5:12" s="4" customFormat="1" ht="12.75" x14ac:dyDescent="0.25">
      <c r="E1032" s="6"/>
      <c r="K1032" s="5"/>
      <c r="L1032" s="5"/>
    </row>
    <row r="1033" spans="5:12" s="4" customFormat="1" ht="12.75" x14ac:dyDescent="0.25">
      <c r="E1033" s="6"/>
      <c r="K1033" s="5"/>
      <c r="L1033" s="5"/>
    </row>
    <row r="1034" spans="5:12" s="4" customFormat="1" ht="12.75" x14ac:dyDescent="0.25">
      <c r="E1034" s="6"/>
      <c r="K1034" s="5"/>
      <c r="L1034" s="5"/>
    </row>
    <row r="1035" spans="5:12" s="4" customFormat="1" ht="12.75" x14ac:dyDescent="0.25">
      <c r="E1035" s="6"/>
      <c r="K1035" s="5"/>
      <c r="L1035" s="5"/>
    </row>
    <row r="1036" spans="5:12" s="4" customFormat="1" ht="12.75" x14ac:dyDescent="0.25">
      <c r="E1036" s="6"/>
      <c r="K1036" s="5"/>
      <c r="L1036" s="5"/>
    </row>
    <row r="1037" spans="5:12" s="4" customFormat="1" ht="12.75" x14ac:dyDescent="0.25">
      <c r="E1037" s="6"/>
      <c r="K1037" s="5"/>
      <c r="L1037" s="5"/>
    </row>
    <row r="1038" spans="5:12" s="4" customFormat="1" ht="12.75" x14ac:dyDescent="0.25">
      <c r="E1038" s="6"/>
      <c r="K1038" s="5"/>
      <c r="L1038" s="5"/>
    </row>
    <row r="1039" spans="5:12" s="4" customFormat="1" ht="12.75" x14ac:dyDescent="0.25">
      <c r="E1039" s="6"/>
      <c r="K1039" s="5"/>
      <c r="L1039" s="5"/>
    </row>
    <row r="1040" spans="5:12" s="4" customFormat="1" ht="12.75" x14ac:dyDescent="0.25">
      <c r="E1040" s="6"/>
      <c r="K1040" s="5"/>
      <c r="L1040" s="5"/>
    </row>
    <row r="1041" spans="5:12" s="4" customFormat="1" ht="12.75" x14ac:dyDescent="0.25">
      <c r="E1041" s="6"/>
      <c r="K1041" s="5"/>
      <c r="L1041" s="5"/>
    </row>
    <row r="1042" spans="5:12" s="4" customFormat="1" ht="12.75" x14ac:dyDescent="0.25">
      <c r="E1042" s="6"/>
      <c r="K1042" s="5"/>
      <c r="L1042" s="5"/>
    </row>
  </sheetData>
  <mergeCells count="56">
    <mergeCell ref="A1:K1"/>
    <mergeCell ref="A2:K2"/>
    <mergeCell ref="A6:A9"/>
    <mergeCell ref="B6:B9"/>
    <mergeCell ref="C6:C9"/>
    <mergeCell ref="D6:D9"/>
    <mergeCell ref="E6:E9"/>
    <mergeCell ref="F6:I6"/>
    <mergeCell ref="J6:J9"/>
    <mergeCell ref="K6:K9"/>
    <mergeCell ref="A107:E107"/>
    <mergeCell ref="L6:M6"/>
    <mergeCell ref="F7:F9"/>
    <mergeCell ref="G7:I8"/>
    <mergeCell ref="L7:L9"/>
    <mergeCell ref="M7:M9"/>
    <mergeCell ref="A15:E15"/>
    <mergeCell ref="A21:E21"/>
    <mergeCell ref="A30:E30"/>
    <mergeCell ref="A32:E32"/>
    <mergeCell ref="A45:E45"/>
    <mergeCell ref="A46:E46"/>
    <mergeCell ref="A332:E332"/>
    <mergeCell ref="A113:E113"/>
    <mergeCell ref="A248:E248"/>
    <mergeCell ref="A249:E249"/>
    <mergeCell ref="A257:E257"/>
    <mergeCell ref="A262:E262"/>
    <mergeCell ref="A267:E267"/>
    <mergeCell ref="A288:E288"/>
    <mergeCell ref="A293:E293"/>
    <mergeCell ref="A298:E298"/>
    <mergeCell ref="A318:E318"/>
    <mergeCell ref="A323:E323"/>
    <mergeCell ref="A559:E559"/>
    <mergeCell ref="A347:E347"/>
    <mergeCell ref="A353:E353"/>
    <mergeCell ref="A354:E354"/>
    <mergeCell ref="A363:E363"/>
    <mergeCell ref="A364:E364"/>
    <mergeCell ref="A380:E380"/>
    <mergeCell ref="A387:E387"/>
    <mergeCell ref="A406:E406"/>
    <mergeCell ref="A496:E496"/>
    <mergeCell ref="A529:E529"/>
    <mergeCell ref="A552:E552"/>
    <mergeCell ref="A788:E788"/>
    <mergeCell ref="A564:E564"/>
    <mergeCell ref="A582:E582"/>
    <mergeCell ref="A609:E609"/>
    <mergeCell ref="A614:E614"/>
    <mergeCell ref="A749:E749"/>
    <mergeCell ref="A758:E758"/>
    <mergeCell ref="A763:E763"/>
    <mergeCell ref="A764:E764"/>
    <mergeCell ref="A786:E786"/>
  </mergeCells>
  <conditionalFormatting sqref="D12">
    <cfRule type="duplicateValues" dxfId="11" priority="3"/>
  </conditionalFormatting>
  <conditionalFormatting sqref="D13">
    <cfRule type="duplicateValues" dxfId="10" priority="2"/>
  </conditionalFormatting>
  <conditionalFormatting sqref="D17">
    <cfRule type="duplicateValues" dxfId="9" priority="6"/>
  </conditionalFormatting>
  <conditionalFormatting sqref="D18">
    <cfRule type="duplicateValues" dxfId="8" priority="5"/>
  </conditionalFormatting>
  <conditionalFormatting sqref="D23">
    <cfRule type="duplicateValues" dxfId="7" priority="7"/>
  </conditionalFormatting>
  <conditionalFormatting sqref="D24">
    <cfRule type="duplicateValues" dxfId="6" priority="10"/>
  </conditionalFormatting>
  <conditionalFormatting sqref="D27">
    <cfRule type="duplicateValues" dxfId="5" priority="4"/>
  </conditionalFormatting>
  <conditionalFormatting sqref="D50">
    <cfRule type="duplicateValues" dxfId="4" priority="1"/>
  </conditionalFormatting>
  <conditionalFormatting sqref="D52">
    <cfRule type="duplicateValues" dxfId="3" priority="8"/>
  </conditionalFormatting>
  <conditionalFormatting sqref="D66">
    <cfRule type="duplicateValues" dxfId="2" priority="12"/>
  </conditionalFormatting>
  <conditionalFormatting sqref="D409">
    <cfRule type="duplicateValues" dxfId="1" priority="9"/>
  </conditionalFormatting>
  <conditionalFormatting sqref="D735">
    <cfRule type="duplicateValues" dxfId="0" priority="11"/>
  </conditionalFormatting>
  <pageMargins left="0.98425196850393704" right="3.937007874015748E-2" top="0.35433070866141736" bottom="0.59055118110236227" header="0.31496062992125984" footer="0.31496062992125984"/>
  <pageSetup paperSize="5" scale="55" orientation="landscape" r:id="rId1"/>
  <headerFooter>
    <oddFooter>&amp;C&amp;P de &amp;N</oddFooter>
  </headerFooter>
  <rowBreaks count="1" manualBreakCount="1">
    <brk id="77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OP-1 (2)</vt:lpstr>
      <vt:lpstr>'OP-1 (2)'!Área_de_impresión</vt:lpstr>
      <vt:lpstr>'OP-1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dc:creator>
  <cp:lastModifiedBy>Usuario</cp:lastModifiedBy>
  <cp:lastPrinted>2025-01-30T18:05:03Z</cp:lastPrinted>
  <dcterms:created xsi:type="dcterms:W3CDTF">2023-03-22T04:16:40Z</dcterms:created>
  <dcterms:modified xsi:type="dcterms:W3CDTF">2025-04-15T17:43:12Z</dcterms:modified>
</cp:coreProperties>
</file>